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alexnellis/Downloads/"/>
    </mc:Choice>
  </mc:AlternateContent>
  <xr:revisionPtr revIDLastSave="0" documentId="13_ncr:1_{05E94EE9-57CF-3E42-B1BD-DC2A07F420CE}" xr6:coauthVersionLast="47" xr6:coauthVersionMax="47" xr10:uidLastSave="{00000000-0000-0000-0000-000000000000}"/>
  <bookViews>
    <workbookView xWindow="0" yWindow="500" windowWidth="28760" windowHeight="15500" xr2:uid="{00000000-000D-0000-FFFF-FFFF00000000}"/>
  </bookViews>
  <sheets>
    <sheet name="Betting Odds" sheetId="2" r:id="rId1"/>
    <sheet name="Match Breakdown" sheetId="4" r:id="rId2"/>
    <sheet name="Individual Breakdown" sheetId="9" r:id="rId3"/>
    <sheet name="Challenger Breakdown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47" i="9" l="1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V47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V46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V45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V44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V43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V42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V41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V40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V39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V38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V37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V36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V35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V34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V33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V32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V31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V30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V29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V28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V27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V26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V25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V24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V23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V22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V21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V20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V19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V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V17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V16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V15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V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V13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V12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V11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V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V9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V8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V7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V6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V5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V4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V3" i="9"/>
</calcChain>
</file>

<file path=xl/sharedStrings.xml><?xml version="1.0" encoding="utf-8"?>
<sst xmlns="http://schemas.openxmlformats.org/spreadsheetml/2006/main" count="2256" uniqueCount="499">
  <si>
    <t>Table 1</t>
  </si>
  <si>
    <t>Yogi Yahooeys</t>
  </si>
  <si>
    <t>Scooby Doobies</t>
  </si>
  <si>
    <t>Really Rottens</t>
  </si>
  <si>
    <t>Skiing</t>
  </si>
  <si>
    <t>Huckleberry Hound</t>
  </si>
  <si>
    <t>Scooby-Doo</t>
  </si>
  <si>
    <t>Mumbly, Dread Baron, Dinky Dalton, Daisy Mayhem, Sooey Pig</t>
  </si>
  <si>
    <t>3:1</t>
  </si>
  <si>
    <t>Skating</t>
  </si>
  <si>
    <t>Yogi Bear</t>
  </si>
  <si>
    <t>Dynomutt</t>
  </si>
  <si>
    <t>Daisy Mayhem</t>
  </si>
  <si>
    <t>6:1</t>
  </si>
  <si>
    <t>Wally Gator, Doggie Daddy, Quick Draw McGraw, Grape Ape</t>
  </si>
  <si>
    <t>Captain Caveman and the Teen Angels</t>
  </si>
  <si>
    <t>Great Fondoo, Magic Rabbit, Mr. Creepley, Orful Octopus</t>
  </si>
  <si>
    <t>Sumo Wrestling</t>
  </si>
  <si>
    <t>Grape Ape</t>
  </si>
  <si>
    <t>Shaggy Rogers</t>
  </si>
  <si>
    <t>Dirty and Dastardly Dalton</t>
  </si>
  <si>
    <t>4:1</t>
  </si>
  <si>
    <t>Tennis</t>
  </si>
  <si>
    <t>Great Fondoo</t>
  </si>
  <si>
    <t>2:1</t>
  </si>
  <si>
    <t>Baseball</t>
  </si>
  <si>
    <t>Quick Draw McGraw</t>
  </si>
  <si>
    <t>Captain Caveman, Hong Kong Phooey, Scooby-Dum</t>
  </si>
  <si>
    <t>Dread Baron, Sooey Pig</t>
  </si>
  <si>
    <t>Acapulco, Mexico</t>
  </si>
  <si>
    <t>Cliff Diving</t>
  </si>
  <si>
    <t>Dinky Dalton, Dirty Dalton, Dastardly Dalton</t>
  </si>
  <si>
    <t>Underwater Relay Race</t>
  </si>
  <si>
    <t>Doggie Daddy</t>
  </si>
  <si>
    <t>Blue Falcon</t>
  </si>
  <si>
    <t>Mumbly</t>
  </si>
  <si>
    <t>—</t>
  </si>
  <si>
    <t>Speedboat Race</t>
  </si>
  <si>
    <t>Wally Gator, Pixie, Dixie, Mr. Jinks</t>
  </si>
  <si>
    <t>Scooby-Dum, Speed Buggy, Tinker, Scooby-Doo</t>
  </si>
  <si>
    <t>Orful Octopus, Daisy Mayhem, Great Fondoo, Sooey Pig</t>
  </si>
  <si>
    <t>England</t>
  </si>
  <si>
    <t>Climb the Side of Big Ben</t>
  </si>
  <si>
    <t>Hunt a Fox</t>
  </si>
  <si>
    <t>Hokey Wolf, Snooper, Blabber</t>
  </si>
  <si>
    <t>Babu, Captain Caveman</t>
  </si>
  <si>
    <t>Magic Rabbit, Daisy Mayhem, Great Fondoo</t>
  </si>
  <si>
    <t>Skateboard Polo</t>
  </si>
  <si>
    <t>Whole Team</t>
  </si>
  <si>
    <t>Florida</t>
  </si>
  <si>
    <t>Swamp Boat Racing</t>
  </si>
  <si>
    <t>Scooby-Dum</t>
  </si>
  <si>
    <t>Dread Baron, Mr. Creepley</t>
  </si>
  <si>
    <t>Water Skiing</t>
  </si>
  <si>
    <t>Huckleberry Hound, Wally Gator</t>
  </si>
  <si>
    <t>Babu, Taffy Dare</t>
  </si>
  <si>
    <t>Mr. Creepley, Mrs. Creepley, Mumbly</t>
  </si>
  <si>
    <t>Car Racing</t>
  </si>
  <si>
    <t>Hokey Wolf</t>
  </si>
  <si>
    <t>Tinker, Speed Buggy</t>
  </si>
  <si>
    <t>Daisy Mayhem, Sooey Pig</t>
  </si>
  <si>
    <t>China</t>
  </si>
  <si>
    <t>Rickshaw Racing</t>
  </si>
  <si>
    <t>Yogi Bear, Boo Boo Bear</t>
  </si>
  <si>
    <t>Shaggy Rogers, Scooby-Doo</t>
  </si>
  <si>
    <t>Dinky Dalton, Dirty Dalton</t>
  </si>
  <si>
    <t>NOT SHOWN</t>
  </si>
  <si>
    <t>Orful Octopus</t>
  </si>
  <si>
    <t>Gymnastics</t>
  </si>
  <si>
    <t>Quick Draw McGraw, Grape Ape</t>
  </si>
  <si>
    <t>Dynomutt, Captain Caveman</t>
  </si>
  <si>
    <t>Daisy Mayhem, Great Fondoo</t>
  </si>
  <si>
    <t>Sahara Desert</t>
  </si>
  <si>
    <t>Dune Buggy Race</t>
  </si>
  <si>
    <t>Mrs. Creepley, Mumbly</t>
  </si>
  <si>
    <t>Fill Up the Oasis Contest</t>
  </si>
  <si>
    <t>Quick Draw McGraw, Wally Gator, Huckleberry Hound, Doggie Daddy</t>
  </si>
  <si>
    <t>Babu, Teen Angels</t>
  </si>
  <si>
    <t>Junior Creepley, Dirty Dalton, Great Fondoo, Magic Rabbit</t>
  </si>
  <si>
    <t>Scotland</t>
  </si>
  <si>
    <t>Loch Ness Monster Photograph Race</t>
  </si>
  <si>
    <t>Wally Gator, Snooper</t>
  </si>
  <si>
    <t>Three-legged Kilt Race</t>
  </si>
  <si>
    <t>Grape Ape, Yakky Doodle</t>
  </si>
  <si>
    <t>Babu, Scooby-Dum</t>
  </si>
  <si>
    <t>Orful Octopus, Mumbly</t>
  </si>
  <si>
    <t>France</t>
  </si>
  <si>
    <t>Bicycle Race</t>
  </si>
  <si>
    <t>Dinky Dalton</t>
  </si>
  <si>
    <t>Captain Caveman</t>
  </si>
  <si>
    <t>Australia</t>
  </si>
  <si>
    <t>Dread Baron</t>
  </si>
  <si>
    <t>Athens, Greece</t>
  </si>
  <si>
    <t>Yakky Doodle</t>
  </si>
  <si>
    <t>Ozarks</t>
  </si>
  <si>
    <t>Grape Ape, Doggie Daddy</t>
  </si>
  <si>
    <t>Blue Falcon, Dynomutt</t>
  </si>
  <si>
    <t>Dirty and Dinky Dalton</t>
  </si>
  <si>
    <t>Cindy Bear, Wally Gator</t>
  </si>
  <si>
    <t>Great Fondoo, Magic Rabbit</t>
  </si>
  <si>
    <t>Italy</t>
  </si>
  <si>
    <t>Mr. Jinks, Pixie, Dixie</t>
  </si>
  <si>
    <t>Mumbly, Dread Baron</t>
  </si>
  <si>
    <t>Yogi Bear, Doggie Daddy</t>
  </si>
  <si>
    <t>Shaggy Rogers, Captain Caveman</t>
  </si>
  <si>
    <t>Kitty Hawk, North Carolina</t>
  </si>
  <si>
    <t>Hang Gliding</t>
  </si>
  <si>
    <t>Babu</t>
  </si>
  <si>
    <t>Skydiving</t>
  </si>
  <si>
    <t>Tinker, Scooby-Dum</t>
  </si>
  <si>
    <t>Junior Creepley, Orful Octopus</t>
  </si>
  <si>
    <t>Hot Air Balloon</t>
  </si>
  <si>
    <t>Great Fondoo, Magic Rabbit, Mrs. Creepley</t>
  </si>
  <si>
    <t>Egypt</t>
  </si>
  <si>
    <t>Orful Octopus, Mr. Creepley</t>
  </si>
  <si>
    <t>England, Sherwood Forest</t>
  </si>
  <si>
    <t>Armored Foot Race</t>
  </si>
  <si>
    <t>Grape Ape, Huckleberry Hound</t>
  </si>
  <si>
    <t>Princess Rescue Contest</t>
  </si>
  <si>
    <t>Spain, El Diablo Canyon</t>
  </si>
  <si>
    <t>Bullfight</t>
  </si>
  <si>
    <t>Cindy Bear</t>
  </si>
  <si>
    <t>Gypsy Wagon Race</t>
  </si>
  <si>
    <t>Himalayas, Mount Neverest</t>
  </si>
  <si>
    <t>Hang the Bell on the Abominable Snowman</t>
  </si>
  <si>
    <t>Climbing Mount Neverest Relay Race</t>
  </si>
  <si>
    <t>Boo Boo Bear, Wally Gator, Yogi Bear</t>
  </si>
  <si>
    <t>Dee Dee Skyes, Taffy Dare, Captain Caveman</t>
  </si>
  <si>
    <t>Dirty Dalton, Dastardly Dalton, Dinky Dalton</t>
  </si>
  <si>
    <t>India</t>
  </si>
  <si>
    <t>Snooper, Blabber</t>
  </si>
  <si>
    <t>Elephant Race</t>
  </si>
  <si>
    <t>Augie Doggie, Doggie Daddy</t>
  </si>
  <si>
    <t>Israel</t>
  </si>
  <si>
    <t>Hokey Wolf, Quick Draw McGraw, Wally Gator</t>
  </si>
  <si>
    <t>Tinker, Speed Buggy, the Teen Angels</t>
  </si>
  <si>
    <t>Creepleys, Orful Octopus</t>
  </si>
  <si>
    <t>Africa</t>
  </si>
  <si>
    <t>Jungle Boat Race</t>
  </si>
  <si>
    <t>Scooby-Doo, Scooby-Dum</t>
  </si>
  <si>
    <t>Vine Swinging Contest</t>
  </si>
  <si>
    <t>San Francisco, California</t>
  </si>
  <si>
    <t>Rollerskating Race</t>
  </si>
  <si>
    <t>Pixie, Dixie</t>
  </si>
  <si>
    <t>Fishing Contest</t>
  </si>
  <si>
    <t>Shaggy Rogers, Tinker, Speed Buggy</t>
  </si>
  <si>
    <t>Arizona, Grand Canyon</t>
  </si>
  <si>
    <t>Burro Race</t>
  </si>
  <si>
    <t>Tightrope Race</t>
  </si>
  <si>
    <t>Ireland, O’Barney Country Club</t>
  </si>
  <si>
    <t>Catch a Leprechaun Contest</t>
  </si>
  <si>
    <t>North Pole</t>
  </si>
  <si>
    <t>Dog Sled Race</t>
  </si>
  <si>
    <t>Quick Draw McGraw, Augie Doggie, Doggie Daddy</t>
  </si>
  <si>
    <t>Tahiti</t>
  </si>
  <si>
    <t>Hokey Wolf, Huckleberry Hound, Wally Gator</t>
  </si>
  <si>
    <t>Dread Baron, Mumbly</t>
  </si>
  <si>
    <t>Hawaii</t>
  </si>
  <si>
    <t>Surfing</t>
  </si>
  <si>
    <t>Outrigger Race</t>
  </si>
  <si>
    <t>Huckleberry Hound, Hokey Wolf</t>
  </si>
  <si>
    <t>Taffy Dare, Captain Caveman</t>
  </si>
  <si>
    <t>Norway</t>
  </si>
  <si>
    <t>Viking Longboat Race</t>
  </si>
  <si>
    <t>Long Jump Wearing Snowshoes</t>
  </si>
  <si>
    <t>Wally Gator</t>
  </si>
  <si>
    <t>Arizona</t>
  </si>
  <si>
    <t>Tinker</t>
  </si>
  <si>
    <t>Bull Lassoing</t>
  </si>
  <si>
    <t>Holland</t>
  </si>
  <si>
    <t>Quebec</t>
  </si>
  <si>
    <t>Lacrosse</t>
  </si>
  <si>
    <t>Tree Cutting</t>
  </si>
  <si>
    <t>Mr. Creepley, Orful Octopus</t>
  </si>
  <si>
    <t>Baghdad</t>
  </si>
  <si>
    <t>Flying Carpet Racing</t>
  </si>
  <si>
    <t>Magic Rope Climbing</t>
  </si>
  <si>
    <t>Russia</t>
  </si>
  <si>
    <t>Moose Marathon</t>
  </si>
  <si>
    <t>Hopak Dancing Race</t>
  </si>
  <si>
    <t>Caribbean</t>
  </si>
  <si>
    <t>Porpoise Race</t>
  </si>
  <si>
    <t>Pirate Treasure Hunt</t>
  </si>
  <si>
    <t>New York</t>
  </si>
  <si>
    <t>Hansom Cab Race</t>
  </si>
  <si>
    <t>Mr. Creepley</t>
  </si>
  <si>
    <t>Race to Put a Wreath atop the Statue of Liberty</t>
  </si>
  <si>
    <t>Istanbul, Turkey</t>
  </si>
  <si>
    <t>Unicycle Race</t>
  </si>
  <si>
    <t>Swimming Relay Race</t>
  </si>
  <si>
    <t>Taffy Dare, Brenda Chance, Dee Dee Skyes</t>
  </si>
  <si>
    <t>South America</t>
  </si>
  <si>
    <t>Amazon River Raft Racing</t>
  </si>
  <si>
    <t>Hong Kong Phooey, Scooby-Dum</t>
  </si>
  <si>
    <t>Dirty Dalton, Junior Creepley</t>
  </si>
  <si>
    <t>Transylvania</t>
  </si>
  <si>
    <t>Scavenger Hunt</t>
  </si>
  <si>
    <t>Mr. Creepley, Mrs. Creepley</t>
  </si>
  <si>
    <t>Brack Lagoon Log Rolling Race</t>
  </si>
  <si>
    <t>French Riviera</t>
  </si>
  <si>
    <t>Soapbox Derby</t>
  </si>
  <si>
    <t>Flying on Kites</t>
  </si>
  <si>
    <t>New Zealand</t>
  </si>
  <si>
    <t>Ostrich Race</t>
  </si>
  <si>
    <t>Tug of War</t>
  </si>
  <si>
    <t>New Orleans, Florida</t>
  </si>
  <si>
    <t>Antique Aircraft Distance Contest</t>
  </si>
  <si>
    <t>Chinese Dragon Race</t>
  </si>
  <si>
    <t>Atlantis</t>
  </si>
  <si>
    <t>Seahorse Race</t>
  </si>
  <si>
    <t>Dirty Dalton</t>
  </si>
  <si>
    <t>Morocco, Casablanca</t>
  </si>
  <si>
    <t>Roller Scooter Race Through the Casbah</t>
  </si>
  <si>
    <t>Chariot Race in Morocco’s Desert</t>
  </si>
  <si>
    <t>Washington, DC</t>
  </si>
  <si>
    <t>Rally Race</t>
  </si>
  <si>
    <t>Obstacle Course</t>
  </si>
  <si>
    <t>Boo Boo Bear</t>
  </si>
  <si>
    <t>Hong Kong Phooey</t>
  </si>
  <si>
    <t>Canada</t>
  </si>
  <si>
    <t>Get Your Man Contest</t>
  </si>
  <si>
    <t>Taffy Dare</t>
  </si>
  <si>
    <t>Dog Sled Racing</t>
  </si>
  <si>
    <t>Warsaw, Poland</t>
  </si>
  <si>
    <t>Freestyle Pole Vault Contest</t>
  </si>
  <si>
    <t>Pogo Stick Racing</t>
  </si>
  <si>
    <t>Pixie</t>
  </si>
  <si>
    <t>Bangkok, Siam</t>
  </si>
  <si>
    <t>Siamese Sampan Race</t>
  </si>
  <si>
    <t>Hokey Wolf, Cindy Bear</t>
  </si>
  <si>
    <t>Dynomutt, Hong Kong Phooey</t>
  </si>
  <si>
    <t>Mrs. Creepley</t>
  </si>
  <si>
    <t>3 Way Soccer</t>
  </si>
  <si>
    <t>Cape Canaveral, Florida</t>
  </si>
  <si>
    <t>Rocket Race</t>
  </si>
  <si>
    <t>The Moon</t>
  </si>
  <si>
    <t>Moon Foot Race</t>
  </si>
  <si>
    <t>T</t>
  </si>
  <si>
    <t>D</t>
  </si>
  <si>
    <t>Augie Doggie</t>
  </si>
  <si>
    <t>Blabber</t>
  </si>
  <si>
    <t>Brenda Chance</t>
  </si>
  <si>
    <t>Dee Dee Skyes</t>
  </si>
  <si>
    <t>Dixie</t>
  </si>
  <si>
    <t>Junior Creepley</t>
  </si>
  <si>
    <t>Magic Rabbit</t>
  </si>
  <si>
    <t>Mr. Jinks</t>
  </si>
  <si>
    <t>Snooper</t>
  </si>
  <si>
    <t>Sooey Pig</t>
  </si>
  <si>
    <t>Speed Buggy</t>
  </si>
  <si>
    <t>TOTAL AVG.</t>
  </si>
  <si>
    <t>AVG. After 2</t>
  </si>
  <si>
    <t>AVG. After 3</t>
  </si>
  <si>
    <t>AVG. After 4</t>
  </si>
  <si>
    <t>AVG. After 5</t>
  </si>
  <si>
    <t>AVG. After 6</t>
  </si>
  <si>
    <t>AVG. After 7</t>
  </si>
  <si>
    <t>AVG. After 8</t>
  </si>
  <si>
    <t>AVG. After 9</t>
  </si>
  <si>
    <t>AVG. After 10</t>
  </si>
  <si>
    <t>AVG. After 11</t>
  </si>
  <si>
    <t>AVG. After 12</t>
  </si>
  <si>
    <t>AVG. After 13</t>
  </si>
  <si>
    <t>AVG. After 14</t>
  </si>
  <si>
    <t>AVG. After 15</t>
  </si>
  <si>
    <t>AVG. After 16</t>
  </si>
  <si>
    <t>AVG. After 17</t>
  </si>
  <si>
    <t>AVG. After 18</t>
  </si>
  <si>
    <t>X</t>
  </si>
  <si>
    <t>Dastardly Dalton</t>
  </si>
  <si>
    <t>5:1</t>
  </si>
  <si>
    <t>3.5:1</t>
  </si>
  <si>
    <t>Touch the Tip of the Pyramid Race</t>
  </si>
  <si>
    <t>Canal Boat Race</t>
  </si>
  <si>
    <t>Motor Scooter Race</t>
  </si>
  <si>
    <t>Rail Cart Race</t>
  </si>
  <si>
    <t>Discus Throwing</t>
  </si>
  <si>
    <t>Keel-Boat Race</t>
  </si>
  <si>
    <t>Camel Race</t>
  </si>
  <si>
    <t>Tiger Hunt</t>
  </si>
  <si>
    <t>Pole Vaulting</t>
  </si>
  <si>
    <t>Kangaroo Race</t>
  </si>
  <si>
    <t>Boomerang Throw</t>
  </si>
  <si>
    <t>Capture the Flag</t>
  </si>
  <si>
    <t>Ping-Pong Playing</t>
  </si>
  <si>
    <t>Toboggan Race</t>
  </si>
  <si>
    <t>Sand Sail Sledding Race</t>
  </si>
  <si>
    <t>Reed Boat Race</t>
  </si>
  <si>
    <t>Igloo-Building Contest</t>
  </si>
  <si>
    <t>Pontoon Paddle-Boats</t>
  </si>
  <si>
    <t>Computerized Bull Roping</t>
  </si>
  <si>
    <t>Spinning the Windmill</t>
  </si>
  <si>
    <t>Barricade Building</t>
  </si>
  <si>
    <t>Argentinian Computerized Bull Roping</t>
  </si>
  <si>
    <t>Rescue the Mermaid</t>
  </si>
  <si>
    <t>Hole-in-One Golf Tournament</t>
  </si>
  <si>
    <t>The Swiss Alps</t>
  </si>
  <si>
    <t>Win</t>
  </si>
  <si>
    <t>Yogis</t>
  </si>
  <si>
    <t>Scoobies</t>
  </si>
  <si>
    <t>Rottens</t>
  </si>
  <si>
    <t>Lose</t>
  </si>
  <si>
    <t>Tie</t>
  </si>
  <si>
    <t>Even</t>
  </si>
  <si>
    <t>Swiss Alps</t>
  </si>
  <si>
    <t>Scoobies and Yogis</t>
  </si>
  <si>
    <t>Scoobies and Rottens</t>
  </si>
  <si>
    <t>All Teams Disqualified</t>
  </si>
  <si>
    <t>Winner/Results</t>
  </si>
  <si>
    <t>Tokyo, Japan</t>
  </si>
  <si>
    <t>Sand Castle Building</t>
  </si>
  <si>
    <t>103 Events</t>
  </si>
  <si>
    <r>
      <t xml:space="preserve">42 </t>
    </r>
    <r>
      <rPr>
        <b/>
        <sz val="10"/>
        <color rgb="FFFF0000"/>
        <rFont val="Helvetica Neue"/>
        <family val="2"/>
      </rPr>
      <t>Lose</t>
    </r>
  </si>
  <si>
    <t>COMPETITION&gt; PLAYER</t>
  </si>
  <si>
    <t>Boo Boo</t>
  </si>
  <si>
    <t>Capt. Caveman</t>
  </si>
  <si>
    <t>Dee Dee Sykes</t>
  </si>
  <si>
    <t>Quick Draw</t>
  </si>
  <si>
    <t>Shaggy</t>
  </si>
  <si>
    <t>1, 2</t>
  </si>
  <si>
    <t>2, 2</t>
  </si>
  <si>
    <t>0, 0</t>
  </si>
  <si>
    <t>0, -1, 2</t>
  </si>
  <si>
    <t>1, 1, -1</t>
  </si>
  <si>
    <t>0, 1, 1, 3, -1</t>
  </si>
  <si>
    <t>0, 1</t>
  </si>
  <si>
    <t>0, 1, 1, -1</t>
  </si>
  <si>
    <t>0, 1, 2</t>
  </si>
  <si>
    <t>1, 3, 1</t>
  </si>
  <si>
    <t>3, 2</t>
  </si>
  <si>
    <t>0, 1, 1</t>
  </si>
  <si>
    <t>-1, 2</t>
  </si>
  <si>
    <t>2, 1</t>
  </si>
  <si>
    <t>1, 1, 1</t>
  </si>
  <si>
    <t>1, 2, 2, 1</t>
  </si>
  <si>
    <t>1, 1, 2</t>
  </si>
  <si>
    <t>1, 1, 1, 1, 2, 1, 1</t>
  </si>
  <si>
    <t>1, 3, 1, 1</t>
  </si>
  <si>
    <t>1, 1, 1, 2</t>
  </si>
  <si>
    <t>2, 2, 1</t>
  </si>
  <si>
    <t>1, 3</t>
  </si>
  <si>
    <t>1, 3, 3</t>
  </si>
  <si>
    <t>0, -1</t>
  </si>
  <si>
    <t>0, 1, 3</t>
  </si>
  <si>
    <t>1, -1</t>
  </si>
  <si>
    <t>1, -1, -1, 1, 2, 1</t>
  </si>
  <si>
    <t>1, -1, 1</t>
  </si>
  <si>
    <t>1, 1, 2, 3, 3, 1, 2</t>
  </si>
  <si>
    <t>1, 0, 1, 1, 1</t>
  </si>
  <si>
    <t>1, 0, 1, 1</t>
  </si>
  <si>
    <t>1, 2, 2, 3, 1</t>
  </si>
  <si>
    <t>1, 1, 3, 1</t>
  </si>
  <si>
    <t>1, 1, 3</t>
  </si>
  <si>
    <t>1, 1</t>
  </si>
  <si>
    <t>1, -1, 2</t>
  </si>
  <si>
    <t>0, 3, 2</t>
  </si>
  <si>
    <t>3, -1</t>
  </si>
  <si>
    <t>3, 3, 2</t>
  </si>
  <si>
    <t>3, 1, 2</t>
  </si>
  <si>
    <t>0, 3, 2, 2</t>
  </si>
  <si>
    <t>3, 2, 2</t>
  </si>
  <si>
    <t>3, 3, 1</t>
  </si>
  <si>
    <t>3, 2, 1, 3</t>
  </si>
  <si>
    <t>2, 3</t>
  </si>
  <si>
    <t>2, 3, -1, 2</t>
  </si>
  <si>
    <t>2, -1</t>
  </si>
  <si>
    <t>2, 3, -1, 2, 2</t>
  </si>
  <si>
    <t>2, 1, 2, -1</t>
  </si>
  <si>
    <t>3, 1</t>
  </si>
  <si>
    <t>Dastardy Dalton</t>
  </si>
  <si>
    <t>3, 3</t>
  </si>
  <si>
    <t>1, 1, 1, 1</t>
  </si>
  <si>
    <t>3, 3, 3, 3</t>
  </si>
  <si>
    <t>-1, 3</t>
  </si>
  <si>
    <t>3, -1, -1, 3, 3, 3</t>
  </si>
  <si>
    <t>2, 3, 3, 3, 3, 3</t>
  </si>
  <si>
    <t>3, 1, 3</t>
  </si>
  <si>
    <t>3, 1, 3, 3</t>
  </si>
  <si>
    <t>3, 3, 3</t>
  </si>
  <si>
    <t>3, -1, 1</t>
  </si>
  <si>
    <t>-1, -1, 1, -1</t>
  </si>
  <si>
    <t>2, -1, 3, 3</t>
  </si>
  <si>
    <t>3, 2, 3</t>
  </si>
  <si>
    <t>-1, 3, 3</t>
  </si>
  <si>
    <t>3, -1, 3</t>
  </si>
  <si>
    <t>2, 3, 3</t>
  </si>
  <si>
    <t>1, 3, 1, 2</t>
  </si>
  <si>
    <t>-1, 1</t>
  </si>
  <si>
    <t>1, 1, -1, 1, -1</t>
  </si>
  <si>
    <t>3, 3, 3, 1</t>
  </si>
  <si>
    <t>2, -1, 3, 3, 1</t>
  </si>
  <si>
    <t>2, 2, 2, -1, 1, 2, 2</t>
  </si>
  <si>
    <t>2, 1, 1</t>
  </si>
  <si>
    <t>2, -1, 2, 2</t>
  </si>
  <si>
    <t>2, 1, 2, 2</t>
  </si>
  <si>
    <t>2, 2, 1, 2, 2</t>
  </si>
  <si>
    <t>2, 2, 1, 2</t>
  </si>
  <si>
    <t>2, 1, 2</t>
  </si>
  <si>
    <t>3, 1, -1, 3</t>
  </si>
  <si>
    <t>3, -1, 3, 1</t>
  </si>
  <si>
    <t>1, 3, 3, 1</t>
  </si>
  <si>
    <t>3, 1, 1</t>
  </si>
  <si>
    <t>2, 0</t>
  </si>
  <si>
    <t>1, 3, 3, 0</t>
  </si>
  <si>
    <t>1, 2, 1, 2, 2, 1</t>
  </si>
  <si>
    <t>1, 2, 1, 3</t>
  </si>
  <si>
    <t>3, 1, 1, 3</t>
  </si>
  <si>
    <t>3, 2, 1</t>
  </si>
  <si>
    <t>1, 2, 2, 2</t>
  </si>
  <si>
    <t>2, 1, 1, 1, 1</t>
  </si>
  <si>
    <t>1, 2, -1</t>
  </si>
  <si>
    <t>2, 2, 1, 1, 2, 2, 1</t>
  </si>
  <si>
    <t>2, 3, 1</t>
  </si>
  <si>
    <t>2, 2, 3, 1</t>
  </si>
  <si>
    <t>2, 2, -1, 2, 2</t>
  </si>
  <si>
    <t>2, -1, 2</t>
  </si>
  <si>
    <t>2, 1, 1, -1, 2, 2</t>
  </si>
  <si>
    <t>2, 1, -1</t>
  </si>
  <si>
    <t>2, 3, 2</t>
  </si>
  <si>
    <t>0, 3, 3, 1, 1</t>
  </si>
  <si>
    <t>3, 0, 3, 2, 1</t>
  </si>
  <si>
    <t>3, 3, 2, 1, 3</t>
  </si>
  <si>
    <t>3, 3, 1, 3, 1</t>
  </si>
  <si>
    <t>0, 3</t>
  </si>
  <si>
    <t>3, 3, 3, 3, -1</t>
  </si>
  <si>
    <t>2, 3, 3, -1</t>
  </si>
  <si>
    <t>2, 3, 3, 3</t>
  </si>
  <si>
    <t>3, 2, 3, 3</t>
  </si>
  <si>
    <t>0, 2</t>
  </si>
  <si>
    <t>0, 2, 1, 1</t>
  </si>
  <si>
    <t>2, 1, 3, 1</t>
  </si>
  <si>
    <t>1, 3, 2, 2</t>
  </si>
  <si>
    <t>1, 0, 3, 1</t>
  </si>
  <si>
    <t>1, 2, 1</t>
  </si>
  <si>
    <t>0, 2, 2</t>
  </si>
  <si>
    <t>1, 3, 2, 1</t>
  </si>
  <si>
    <t>0, 3, 3, 1</t>
  </si>
  <si>
    <t>3, 0, 2, 1</t>
  </si>
  <si>
    <t>3, 3, 2, 3</t>
  </si>
  <si>
    <t>3, 3, -1</t>
  </si>
  <si>
    <t>3, 0, 2, 3, 0</t>
  </si>
  <si>
    <t>3, 0, 2</t>
  </si>
  <si>
    <t>1, 2, 3</t>
  </si>
  <si>
    <t>0, 1, 2, 3, 0</t>
  </si>
  <si>
    <t>0, -1, 3</t>
  </si>
  <si>
    <t>3, 0, -1, 3</t>
  </si>
  <si>
    <t>3, -1, -1, 1, 3</t>
  </si>
  <si>
    <t>-1, -1</t>
  </si>
  <si>
    <t>3, 3, 0</t>
  </si>
  <si>
    <t>3, -1, -1, 1, 3, 0</t>
  </si>
  <si>
    <t>-1, 1, 3</t>
  </si>
  <si>
    <t>3, 2, 3, 2, 3</t>
  </si>
  <si>
    <t>3, -1, 2, -1, 3, 3</t>
  </si>
  <si>
    <t>2, -1, -1</t>
  </si>
  <si>
    <t>2, -1, 3, 2</t>
  </si>
  <si>
    <t>3, 2, 2, 2</t>
  </si>
  <si>
    <t>2, 2, 3</t>
  </si>
  <si>
    <t>2, 1, 1, 1</t>
  </si>
  <si>
    <t>2, 2, 2, 2, -1</t>
  </si>
  <si>
    <t>2, 2, -1</t>
  </si>
  <si>
    <t>-1, 2, 1</t>
  </si>
  <si>
    <t>3, 2, -1</t>
  </si>
  <si>
    <t>3, 2, 1, 2</t>
  </si>
  <si>
    <t>2, 3, -1, 1</t>
  </si>
  <si>
    <t>3, -1, 1, 1</t>
  </si>
  <si>
    <t>-1, 1, 1</t>
  </si>
  <si>
    <t>2, 2, -1, 2, 1</t>
  </si>
  <si>
    <t>-1, 1, 2</t>
  </si>
  <si>
    <t>2, 3, -1</t>
  </si>
  <si>
    <t>3, -1, 2</t>
  </si>
  <si>
    <t>1, 2, -1, 2, 1</t>
  </si>
  <si>
    <t>3, 1, 1, -1</t>
  </si>
  <si>
    <t>1, 2, 2, -1</t>
  </si>
  <si>
    <t>3, 3, 1, 2, -1</t>
  </si>
  <si>
    <t>1, 1, 1, 3</t>
  </si>
  <si>
    <t>1, 0, 1, 2, 0</t>
  </si>
  <si>
    <t>0, 1, 1, 2, 0</t>
  </si>
  <si>
    <t>3, 1, -1, 3, 1</t>
  </si>
  <si>
    <t>1, 0</t>
  </si>
  <si>
    <t>3, 1, 1, 2</t>
  </si>
  <si>
    <t>2, 2, 0</t>
  </si>
  <si>
    <t>3, 1, 1, 1</t>
  </si>
  <si>
    <t>2, 1, 0</t>
  </si>
  <si>
    <t>1, -1, 1, 2</t>
  </si>
  <si>
    <t>2, 2, 2, 3</t>
  </si>
  <si>
    <t>2, 2, 2</t>
  </si>
  <si>
    <t>2, 0, 3</t>
  </si>
  <si>
    <t>2, 0, 2, 2, 3</t>
  </si>
  <si>
    <t>-1, 2, 2</t>
  </si>
  <si>
    <t>1, 2, 2</t>
  </si>
  <si>
    <t>3, 2, 2, 1, 3</t>
  </si>
  <si>
    <t>2, 2, 2, 0</t>
  </si>
  <si>
    <t>1, 2, 3, 2, 2</t>
  </si>
  <si>
    <t>1, 1, 1, 3, 2, 0</t>
  </si>
  <si>
    <t>2, 1, 1, 3, 2</t>
  </si>
  <si>
    <t>1, 2, 0</t>
  </si>
  <si>
    <t>2, 1, 2, 3</t>
  </si>
  <si>
    <r>
      <t xml:space="preserve">31 </t>
    </r>
    <r>
      <rPr>
        <b/>
        <sz val="10"/>
        <color theme="6"/>
        <rFont val="Helvetica Neue"/>
        <family val="2"/>
      </rPr>
      <t>Win</t>
    </r>
  </si>
  <si>
    <r>
      <t xml:space="preserve">30 </t>
    </r>
    <r>
      <rPr>
        <b/>
        <sz val="10"/>
        <color rgb="FFFFC000"/>
        <rFont val="Helvetica Neue"/>
        <family val="2"/>
      </rPr>
      <t>Even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</si>
</sst>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indexed="8"/>
      <name val="Helvetica Neue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0"/>
      <color rgb="FF000000"/>
      <name val="Helvetica Neue"/>
      <family val="2"/>
    </font>
    <font>
      <b/>
      <sz val="10"/>
      <color theme="6"/>
      <name val="Helvetica Neue"/>
      <family val="2"/>
    </font>
    <font>
      <b/>
      <sz val="10"/>
      <color rgb="FFFF0000"/>
      <name val="Helvetica Neue"/>
      <family val="2"/>
    </font>
    <font>
      <b/>
      <sz val="10"/>
      <color rgb="FFFFC000"/>
      <name val="Helvetica Neue"/>
      <family val="2"/>
    </font>
    <font>
      <b/>
      <sz val="10"/>
      <color rgb="FF61D836"/>
      <name val="Helvetica Neue"/>
      <family val="2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</fonts>
  <fills count="1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rgb="FFDBDBDB"/>
        <bgColor rgb="FF000000"/>
      </patternFill>
    </fill>
    <fill>
      <patternFill patternType="solid">
        <fgColor rgb="FFBDC0BF"/>
        <bgColor rgb="FF000000"/>
      </patternFill>
    </fill>
    <fill>
      <patternFill patternType="solid">
        <fgColor rgb="FF00A1FE"/>
        <bgColor rgb="FF000000"/>
      </patternFill>
    </fill>
    <fill>
      <patternFill patternType="solid">
        <fgColor rgb="FFED220B"/>
        <bgColor rgb="FF000000"/>
      </patternFill>
    </fill>
    <fill>
      <patternFill patternType="solid">
        <fgColor rgb="FFD5D5D5"/>
        <bgColor rgb="FF000000"/>
      </patternFill>
    </fill>
    <fill>
      <patternFill patternType="solid">
        <fgColor rgb="FF000000"/>
        <bgColor rgb="FF000000"/>
      </patternFill>
    </fill>
  </fills>
  <borders count="2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4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/>
      <diagonal/>
    </border>
    <border>
      <left style="thin">
        <color indexed="13"/>
      </left>
      <right style="thin">
        <color indexed="14"/>
      </right>
      <top/>
      <bottom style="thin">
        <color rgb="FFA5A5A5"/>
      </bottom>
      <diagonal/>
    </border>
    <border>
      <left style="thin">
        <color indexed="13"/>
      </left>
      <right style="thin">
        <color indexed="14"/>
      </right>
      <top style="thin">
        <color rgb="FFA5A5A5"/>
      </top>
      <bottom/>
      <diagonal/>
    </border>
    <border>
      <left style="thin">
        <color indexed="13"/>
      </left>
      <right style="thin">
        <color indexed="14"/>
      </right>
      <top/>
      <bottom style="thin">
        <color indexed="13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  <diagonal/>
    </border>
    <border>
      <left/>
      <right style="thin">
        <color rgb="FFA5A5A5"/>
      </right>
      <top style="thin">
        <color rgb="FFA5A5A5"/>
      </top>
      <bottom style="thin">
        <color rgb="FF3F3F3F"/>
      </bottom>
      <diagonal/>
    </border>
    <border>
      <left style="thin">
        <color rgb="FFA5A5A5"/>
      </left>
      <right style="thin">
        <color rgb="FF3F3F3F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49" fontId="0" fillId="0" borderId="7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vertical="top" wrapText="1"/>
    </xf>
    <xf numFmtId="0" fontId="0" fillId="5" borderId="2" xfId="0" applyFont="1" applyFill="1" applyBorder="1" applyAlignment="1">
      <alignment horizontal="center" vertical="top" wrapText="1"/>
    </xf>
    <xf numFmtId="49" fontId="2" fillId="7" borderId="6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vertical="top" wrapText="1"/>
    </xf>
    <xf numFmtId="49" fontId="0" fillId="6" borderId="5" xfId="0" applyNumberFormat="1" applyFont="1" applyFill="1" applyBorder="1" applyAlignment="1">
      <alignment horizontal="center" vertical="top" wrapText="1"/>
    </xf>
    <xf numFmtId="49" fontId="2" fillId="8" borderId="6" xfId="0" applyNumberFormat="1" applyFont="1" applyFill="1" applyBorder="1" applyAlignment="1">
      <alignment vertical="top" wrapText="1"/>
    </xf>
    <xf numFmtId="49" fontId="2" fillId="3" borderId="6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49" fontId="0" fillId="6" borderId="4" xfId="0" applyNumberFormat="1" applyFont="1" applyFill="1" applyBorder="1" applyAlignment="1">
      <alignment horizontal="center" vertical="top" wrapText="1"/>
    </xf>
    <xf numFmtId="49" fontId="0" fillId="6" borderId="2" xfId="0" applyNumberFormat="1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horizontal="center" vertical="top" wrapText="1"/>
    </xf>
    <xf numFmtId="2" fontId="0" fillId="0" borderId="9" xfId="0" applyNumberFormat="1" applyFont="1" applyBorder="1" applyAlignment="1">
      <alignment horizontal="center" vertical="top" wrapText="1"/>
    </xf>
    <xf numFmtId="1" fontId="0" fillId="0" borderId="9" xfId="0" applyNumberFormat="1" applyFont="1" applyBorder="1" applyAlignment="1">
      <alignment horizontal="center" vertical="top" wrapText="1"/>
    </xf>
    <xf numFmtId="1" fontId="0" fillId="9" borderId="9" xfId="0" applyNumberFormat="1" applyFont="1" applyFill="1" applyBorder="1" applyAlignment="1">
      <alignment horizontal="center" vertical="top" wrapText="1"/>
    </xf>
    <xf numFmtId="1" fontId="0" fillId="5" borderId="9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49" fontId="0" fillId="6" borderId="7" xfId="0" applyNumberFormat="1" applyFont="1" applyFill="1" applyBorder="1" applyAlignment="1">
      <alignment horizontal="center" vertical="top" wrapText="1"/>
    </xf>
    <xf numFmtId="49" fontId="0" fillId="10" borderId="5" xfId="0" applyNumberFormat="1" applyFont="1" applyFill="1" applyBorder="1" applyAlignment="1">
      <alignment horizontal="center" vertical="top" wrapText="1"/>
    </xf>
    <xf numFmtId="0" fontId="0" fillId="5" borderId="11" xfId="0" applyFont="1" applyFill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49" fontId="0" fillId="9" borderId="12" xfId="0" applyNumberFormat="1" applyFont="1" applyFill="1" applyBorder="1" applyAlignment="1">
      <alignment horizontal="center" vertical="top" wrapText="1"/>
    </xf>
    <xf numFmtId="1" fontId="0" fillId="9" borderId="12" xfId="0" applyNumberFormat="1" applyFont="1" applyFill="1" applyBorder="1" applyAlignment="1">
      <alignment horizontal="center" vertical="top" wrapText="1"/>
    </xf>
    <xf numFmtId="1" fontId="0" fillId="5" borderId="12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0" fontId="2" fillId="4" borderId="6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10" fillId="12" borderId="19" xfId="0" applyNumberFormat="1" applyFont="1" applyFill="1" applyBorder="1" applyAlignment="1">
      <alignment vertical="top" wrapText="1"/>
    </xf>
    <xf numFmtId="49" fontId="10" fillId="12" borderId="20" xfId="0" applyNumberFormat="1" applyFont="1" applyFill="1" applyBorder="1" applyAlignment="1">
      <alignment vertical="top" wrapText="1"/>
    </xf>
    <xf numFmtId="49" fontId="10" fillId="13" borderId="20" xfId="0" applyNumberFormat="1" applyFont="1" applyFill="1" applyBorder="1" applyAlignment="1">
      <alignment vertical="top" wrapText="1"/>
    </xf>
    <xf numFmtId="49" fontId="10" fillId="14" borderId="20" xfId="0" applyNumberFormat="1" applyFont="1" applyFill="1" applyBorder="1" applyAlignment="1">
      <alignment vertical="top" wrapText="1"/>
    </xf>
    <xf numFmtId="49" fontId="10" fillId="15" borderId="21" xfId="0" applyNumberFormat="1" applyFont="1" applyFill="1" applyBorder="1" applyAlignment="1">
      <alignment vertical="top" wrapText="1"/>
    </xf>
    <xf numFmtId="0" fontId="11" fillId="16" borderId="22" xfId="0" applyFont="1" applyFill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9" fontId="11" fillId="0" borderId="22" xfId="0" applyNumberFormat="1" applyFont="1" applyBorder="1" applyAlignment="1">
      <alignment vertical="top" wrapText="1"/>
    </xf>
    <xf numFmtId="49" fontId="10" fillId="13" borderId="21" xfId="0" applyNumberFormat="1" applyFont="1" applyFill="1" applyBorder="1" applyAlignment="1">
      <alignment vertical="top" wrapText="1"/>
    </xf>
    <xf numFmtId="49" fontId="10" fillId="11" borderId="21" xfId="0" applyNumberFormat="1" applyFont="1" applyFill="1" applyBorder="1" applyAlignment="1">
      <alignment vertical="top" wrapText="1"/>
    </xf>
    <xf numFmtId="49" fontId="10" fillId="14" borderId="21" xfId="0" applyNumberFormat="1" applyFont="1" applyFill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5" fillId="11" borderId="17" xfId="0" applyNumberFormat="1" applyFont="1" applyFill="1" applyBorder="1" applyAlignment="1">
      <alignment horizontal="center" vertical="center" wrapText="1"/>
    </xf>
    <xf numFmtId="49" fontId="5" fillId="11" borderId="16" xfId="0" applyNumberFormat="1" applyFont="1" applyFill="1" applyBorder="1" applyAlignment="1">
      <alignment horizontal="center" vertical="center" wrapText="1"/>
    </xf>
    <xf numFmtId="49" fontId="5" fillId="11" borderId="18" xfId="0" applyNumberFormat="1" applyFont="1" applyFill="1" applyBorder="1" applyAlignment="1">
      <alignment horizontal="center" vertical="center" wrapText="1"/>
    </xf>
    <xf numFmtId="49" fontId="5" fillId="11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BDC0BF"/>
      <rgbColor rgb="FFA5A5A5"/>
      <rgbColor rgb="FF3F3F3F"/>
      <rgbColor rgb="FFDBDBDB"/>
      <rgbColor rgb="FFD5D5D5"/>
      <rgbColor rgb="FFFFF056"/>
      <rgbColor rgb="FF00A1FE"/>
      <rgbColor rgb="FF56C1FE"/>
      <rgbColor rgb="FFED220B"/>
      <rgbColor rgb="FFFF968C"/>
      <rgbColor rgb="FFFF94CA"/>
      <rgbColor rgb="FF88F94E"/>
      <rgbColor rgb="FFFE634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10"/>
  <sheetViews>
    <sheetView showGridLines="0" tabSelected="1" workbookViewId="0">
      <pane xSplit="2" ySplit="2" topLeftCell="C190" activePane="bottomRight" state="frozen"/>
      <selection pane="topRight"/>
      <selection pane="bottomLeft"/>
      <selection pane="bottomRight" activeCell="C210" sqref="C210"/>
    </sheetView>
  </sheetViews>
  <sheetFormatPr baseColWidth="10" defaultColWidth="16.33203125" defaultRowHeight="20" customHeight="1" x14ac:dyDescent="0.15"/>
  <cols>
    <col min="1" max="5" width="16.33203125" style="1" customWidth="1"/>
    <col min="6" max="6" width="16.33203125" style="53" customWidth="1"/>
    <col min="7" max="7" width="16.33203125" style="1" customWidth="1"/>
    <col min="8" max="16384" width="16.33203125" style="1"/>
  </cols>
  <sheetData>
    <row r="1" spans="1:6" ht="27.75" customHeight="1" x14ac:dyDescent="0.15">
      <c r="A1" s="73" t="s">
        <v>0</v>
      </c>
      <c r="B1" s="73"/>
      <c r="C1" s="73"/>
      <c r="D1" s="73"/>
      <c r="E1" s="73"/>
      <c r="F1" s="73"/>
    </row>
    <row r="2" spans="1:6" ht="20.25" customHeight="1" x14ac:dyDescent="0.15">
      <c r="A2" s="2"/>
      <c r="B2" s="2"/>
      <c r="C2" s="3" t="s">
        <v>1</v>
      </c>
      <c r="D2" s="3" t="s">
        <v>2</v>
      </c>
      <c r="E2" s="3" t="s">
        <v>3</v>
      </c>
      <c r="F2" s="16" t="s">
        <v>308</v>
      </c>
    </row>
    <row r="3" spans="1:6" ht="56.25" customHeight="1" x14ac:dyDescent="0.15">
      <c r="A3" s="74" t="s">
        <v>296</v>
      </c>
      <c r="B3" s="78" t="s">
        <v>4</v>
      </c>
      <c r="C3" s="4" t="s">
        <v>5</v>
      </c>
      <c r="D3" s="5" t="s">
        <v>6</v>
      </c>
      <c r="E3" s="5" t="s">
        <v>7</v>
      </c>
      <c r="F3" s="52" t="s">
        <v>298</v>
      </c>
    </row>
    <row r="4" spans="1:6" ht="20" customHeight="1" x14ac:dyDescent="0.15">
      <c r="A4" s="72"/>
      <c r="B4" s="76"/>
      <c r="C4" s="9" t="s">
        <v>8</v>
      </c>
      <c r="D4" s="10" t="s">
        <v>8</v>
      </c>
      <c r="E4" s="10" t="s">
        <v>8</v>
      </c>
      <c r="F4" s="56" t="s">
        <v>303</v>
      </c>
    </row>
    <row r="5" spans="1:6" ht="20" customHeight="1" x14ac:dyDescent="0.15">
      <c r="A5" s="72"/>
      <c r="B5" s="75" t="s">
        <v>9</v>
      </c>
      <c r="C5" s="9" t="s">
        <v>10</v>
      </c>
      <c r="D5" s="10" t="s">
        <v>11</v>
      </c>
      <c r="E5" s="10" t="s">
        <v>12</v>
      </c>
      <c r="F5" s="51" t="s">
        <v>298</v>
      </c>
    </row>
    <row r="6" spans="1:6" ht="20" customHeight="1" x14ac:dyDescent="0.15">
      <c r="A6" s="72"/>
      <c r="B6" s="76"/>
      <c r="C6" s="9" t="s">
        <v>8</v>
      </c>
      <c r="D6" s="10" t="s">
        <v>8</v>
      </c>
      <c r="E6" s="10" t="s">
        <v>13</v>
      </c>
      <c r="F6" s="56" t="s">
        <v>303</v>
      </c>
    </row>
    <row r="7" spans="1:6" ht="56" customHeight="1" x14ac:dyDescent="0.15">
      <c r="A7" s="72"/>
      <c r="B7" s="77" t="s">
        <v>285</v>
      </c>
      <c r="C7" s="9" t="s">
        <v>14</v>
      </c>
      <c r="D7" s="10" t="s">
        <v>15</v>
      </c>
      <c r="E7" s="10" t="s">
        <v>16</v>
      </c>
      <c r="F7" s="51" t="s">
        <v>299</v>
      </c>
    </row>
    <row r="8" spans="1:6" ht="20" customHeight="1" x14ac:dyDescent="0.15">
      <c r="A8" s="72"/>
      <c r="B8" s="76"/>
      <c r="C8" s="9" t="s">
        <v>8</v>
      </c>
      <c r="D8" s="10" t="s">
        <v>8</v>
      </c>
      <c r="E8" s="10" t="s">
        <v>8</v>
      </c>
      <c r="F8" s="56" t="s">
        <v>303</v>
      </c>
    </row>
    <row r="9" spans="1:6" ht="32" customHeight="1" x14ac:dyDescent="0.15">
      <c r="A9" s="71" t="s">
        <v>309</v>
      </c>
      <c r="B9" s="75" t="s">
        <v>17</v>
      </c>
      <c r="C9" s="9" t="s">
        <v>18</v>
      </c>
      <c r="D9" s="10" t="s">
        <v>19</v>
      </c>
      <c r="E9" s="10" t="s">
        <v>20</v>
      </c>
      <c r="F9" s="51" t="s">
        <v>300</v>
      </c>
    </row>
    <row r="10" spans="1:6" ht="20" customHeight="1" x14ac:dyDescent="0.15">
      <c r="A10" s="72"/>
      <c r="B10" s="76"/>
      <c r="C10" s="9" t="s">
        <v>21</v>
      </c>
      <c r="D10" s="10" t="s">
        <v>8</v>
      </c>
      <c r="E10" s="10" t="s">
        <v>8</v>
      </c>
      <c r="F10" s="56" t="s">
        <v>303</v>
      </c>
    </row>
    <row r="11" spans="1:6" ht="20" customHeight="1" x14ac:dyDescent="0.15">
      <c r="A11" s="72"/>
      <c r="B11" s="75" t="s">
        <v>22</v>
      </c>
      <c r="C11" s="9" t="s">
        <v>10</v>
      </c>
      <c r="D11" s="10" t="s">
        <v>11</v>
      </c>
      <c r="E11" s="10" t="s">
        <v>23</v>
      </c>
      <c r="F11" s="51" t="s">
        <v>299</v>
      </c>
    </row>
    <row r="12" spans="1:6" ht="20" customHeight="1" x14ac:dyDescent="0.15">
      <c r="A12" s="72"/>
      <c r="B12" s="76"/>
      <c r="C12" s="69" t="s">
        <v>24</v>
      </c>
      <c r="D12" s="10" t="s">
        <v>21</v>
      </c>
      <c r="E12" s="10" t="s">
        <v>13</v>
      </c>
      <c r="F12" s="55" t="s">
        <v>301</v>
      </c>
    </row>
    <row r="13" spans="1:6" ht="44" customHeight="1" x14ac:dyDescent="0.15">
      <c r="A13" s="72"/>
      <c r="B13" s="75" t="s">
        <v>25</v>
      </c>
      <c r="C13" s="9" t="s">
        <v>26</v>
      </c>
      <c r="D13" s="10" t="s">
        <v>27</v>
      </c>
      <c r="E13" s="10" t="s">
        <v>28</v>
      </c>
      <c r="F13" s="51" t="s">
        <v>299</v>
      </c>
    </row>
    <row r="14" spans="1:6" ht="20" customHeight="1" x14ac:dyDescent="0.15">
      <c r="A14" s="72"/>
      <c r="B14" s="76"/>
      <c r="C14" s="9" t="s">
        <v>21</v>
      </c>
      <c r="D14" s="70" t="s">
        <v>24</v>
      </c>
      <c r="E14" s="10" t="s">
        <v>13</v>
      </c>
      <c r="F14" s="54" t="s">
        <v>297</v>
      </c>
    </row>
    <row r="15" spans="1:6" ht="44" customHeight="1" x14ac:dyDescent="0.15">
      <c r="A15" s="71" t="s">
        <v>29</v>
      </c>
      <c r="B15" s="75" t="s">
        <v>30</v>
      </c>
      <c r="C15" s="9" t="s">
        <v>10</v>
      </c>
      <c r="D15" s="10" t="s">
        <v>11</v>
      </c>
      <c r="E15" s="10" t="s">
        <v>31</v>
      </c>
      <c r="F15" s="51" t="s">
        <v>299</v>
      </c>
    </row>
    <row r="16" spans="1:6" ht="20" customHeight="1" x14ac:dyDescent="0.15">
      <c r="A16" s="72"/>
      <c r="B16" s="76"/>
      <c r="C16" s="9" t="s">
        <v>21</v>
      </c>
      <c r="D16" s="10" t="s">
        <v>21</v>
      </c>
      <c r="E16" s="10" t="s">
        <v>21</v>
      </c>
      <c r="F16" s="56" t="s">
        <v>303</v>
      </c>
    </row>
    <row r="17" spans="1:6" ht="20" customHeight="1" x14ac:dyDescent="0.15">
      <c r="A17" s="72"/>
      <c r="B17" s="75" t="s">
        <v>32</v>
      </c>
      <c r="C17" s="9" t="s">
        <v>33</v>
      </c>
      <c r="D17" s="10" t="s">
        <v>34</v>
      </c>
      <c r="E17" s="10" t="s">
        <v>35</v>
      </c>
      <c r="F17" s="51" t="s">
        <v>299</v>
      </c>
    </row>
    <row r="18" spans="1:6" ht="20" customHeight="1" x14ac:dyDescent="0.15">
      <c r="A18" s="72"/>
      <c r="B18" s="76"/>
      <c r="C18" s="49" t="s">
        <v>21</v>
      </c>
      <c r="D18" s="70" t="s">
        <v>8</v>
      </c>
      <c r="E18" s="50" t="s">
        <v>21</v>
      </c>
      <c r="F18" s="57" t="s">
        <v>297</v>
      </c>
    </row>
    <row r="19" spans="1:6" ht="56" customHeight="1" x14ac:dyDescent="0.15">
      <c r="A19" s="72"/>
      <c r="B19" s="75" t="s">
        <v>37</v>
      </c>
      <c r="C19" s="9" t="s">
        <v>38</v>
      </c>
      <c r="D19" s="10" t="s">
        <v>39</v>
      </c>
      <c r="E19" s="10" t="s">
        <v>40</v>
      </c>
      <c r="F19" s="51" t="s">
        <v>298</v>
      </c>
    </row>
    <row r="20" spans="1:6" ht="32" customHeight="1" x14ac:dyDescent="0.15">
      <c r="A20" s="72"/>
      <c r="B20" s="76"/>
      <c r="C20" s="49" t="s">
        <v>21</v>
      </c>
      <c r="D20" s="50" t="s">
        <v>21</v>
      </c>
      <c r="E20" s="50" t="s">
        <v>13</v>
      </c>
      <c r="F20" s="56" t="s">
        <v>303</v>
      </c>
    </row>
    <row r="21" spans="1:6" ht="32" customHeight="1" x14ac:dyDescent="0.15">
      <c r="A21" s="71" t="s">
        <v>41</v>
      </c>
      <c r="B21" s="75" t="s">
        <v>42</v>
      </c>
      <c r="C21" s="9" t="s">
        <v>26</v>
      </c>
      <c r="D21" s="10" t="s">
        <v>19</v>
      </c>
      <c r="E21" s="10" t="s">
        <v>20</v>
      </c>
      <c r="F21" s="51" t="s">
        <v>300</v>
      </c>
    </row>
    <row r="22" spans="1:6" ht="20" customHeight="1" x14ac:dyDescent="0.15">
      <c r="A22" s="72"/>
      <c r="B22" s="76"/>
      <c r="C22" s="49" t="s">
        <v>21</v>
      </c>
      <c r="D22" s="50" t="s">
        <v>13</v>
      </c>
      <c r="E22" s="50" t="s">
        <v>21</v>
      </c>
      <c r="F22" s="56" t="s">
        <v>303</v>
      </c>
    </row>
    <row r="23" spans="1:6" ht="44" customHeight="1" x14ac:dyDescent="0.15">
      <c r="A23" s="72"/>
      <c r="B23" s="75" t="s">
        <v>43</v>
      </c>
      <c r="C23" s="9" t="s">
        <v>44</v>
      </c>
      <c r="D23" s="10" t="s">
        <v>45</v>
      </c>
      <c r="E23" s="10" t="s">
        <v>46</v>
      </c>
      <c r="F23" s="51" t="s">
        <v>302</v>
      </c>
    </row>
    <row r="24" spans="1:6" ht="20" customHeight="1" x14ac:dyDescent="0.15">
      <c r="A24" s="72"/>
      <c r="B24" s="76"/>
      <c r="C24" s="49" t="s">
        <v>8</v>
      </c>
      <c r="D24" s="70" t="s">
        <v>24</v>
      </c>
      <c r="E24" s="50" t="s">
        <v>13</v>
      </c>
      <c r="F24" s="56" t="s">
        <v>303</v>
      </c>
    </row>
    <row r="25" spans="1:6" ht="20" customHeight="1" x14ac:dyDescent="0.15">
      <c r="A25" s="72"/>
      <c r="B25" s="75" t="s">
        <v>47</v>
      </c>
      <c r="C25" s="9" t="s">
        <v>48</v>
      </c>
      <c r="D25" s="10" t="s">
        <v>48</v>
      </c>
      <c r="E25" s="10" t="s">
        <v>48</v>
      </c>
      <c r="F25" s="51" t="s">
        <v>300</v>
      </c>
    </row>
    <row r="26" spans="1:6" ht="20" customHeight="1" x14ac:dyDescent="0.15">
      <c r="A26" s="72"/>
      <c r="B26" s="76"/>
      <c r="C26" s="49" t="s">
        <v>8</v>
      </c>
      <c r="D26" s="50" t="s">
        <v>8</v>
      </c>
      <c r="E26" s="50" t="s">
        <v>8</v>
      </c>
      <c r="F26" s="56" t="s">
        <v>303</v>
      </c>
    </row>
    <row r="27" spans="1:6" s="48" customFormat="1" ht="33" customHeight="1" x14ac:dyDescent="0.15">
      <c r="A27" s="71" t="s">
        <v>72</v>
      </c>
      <c r="B27" s="75" t="s">
        <v>73</v>
      </c>
      <c r="C27" s="9" t="s">
        <v>63</v>
      </c>
      <c r="D27" s="10" t="s">
        <v>59</v>
      </c>
      <c r="E27" s="10" t="s">
        <v>74</v>
      </c>
      <c r="F27" s="51" t="s">
        <v>298</v>
      </c>
    </row>
    <row r="28" spans="1:6" s="48" customFormat="1" ht="20" customHeight="1" x14ac:dyDescent="0.15">
      <c r="A28" s="72"/>
      <c r="B28" s="76"/>
      <c r="C28" s="49" t="s">
        <v>21</v>
      </c>
      <c r="D28" s="50" t="s">
        <v>21</v>
      </c>
      <c r="E28" s="70" t="s">
        <v>24</v>
      </c>
      <c r="F28" s="55" t="s">
        <v>301</v>
      </c>
    </row>
    <row r="29" spans="1:6" s="48" customFormat="1" ht="71" customHeight="1" x14ac:dyDescent="0.15">
      <c r="A29" s="72"/>
      <c r="B29" s="75" t="s">
        <v>75</v>
      </c>
      <c r="C29" s="9" t="s">
        <v>76</v>
      </c>
      <c r="D29" s="10" t="s">
        <v>77</v>
      </c>
      <c r="E29" s="10" t="s">
        <v>78</v>
      </c>
      <c r="F29" s="51" t="s">
        <v>299</v>
      </c>
    </row>
    <row r="30" spans="1:6" s="48" customFormat="1" ht="20" customHeight="1" x14ac:dyDescent="0.15">
      <c r="A30" s="72"/>
      <c r="B30" s="76"/>
      <c r="C30" s="49" t="s">
        <v>21</v>
      </c>
      <c r="D30" s="70" t="s">
        <v>24</v>
      </c>
      <c r="E30" s="50" t="s">
        <v>13</v>
      </c>
      <c r="F30" s="54" t="s">
        <v>297</v>
      </c>
    </row>
    <row r="31" spans="1:6" s="48" customFormat="1" ht="32" customHeight="1" x14ac:dyDescent="0.15">
      <c r="A31" s="71" t="s">
        <v>79</v>
      </c>
      <c r="B31" s="75" t="s">
        <v>80</v>
      </c>
      <c r="C31" s="9" t="s">
        <v>81</v>
      </c>
      <c r="D31" s="10" t="s">
        <v>64</v>
      </c>
      <c r="E31" s="10" t="s">
        <v>60</v>
      </c>
      <c r="F31" s="51" t="s">
        <v>300</v>
      </c>
    </row>
    <row r="32" spans="1:6" s="48" customFormat="1" ht="20" customHeight="1" x14ac:dyDescent="0.15">
      <c r="A32" s="72"/>
      <c r="B32" s="76"/>
      <c r="C32" s="69" t="s">
        <v>24</v>
      </c>
      <c r="D32" s="50" t="s">
        <v>13</v>
      </c>
      <c r="E32" s="50" t="s">
        <v>21</v>
      </c>
      <c r="F32" s="55" t="s">
        <v>301</v>
      </c>
    </row>
    <row r="33" spans="1:6" s="48" customFormat="1" ht="32" customHeight="1" x14ac:dyDescent="0.15">
      <c r="A33" s="72"/>
      <c r="B33" s="75" t="s">
        <v>82</v>
      </c>
      <c r="C33" s="9" t="s">
        <v>83</v>
      </c>
      <c r="D33" s="10" t="s">
        <v>84</v>
      </c>
      <c r="E33" s="10" t="s">
        <v>85</v>
      </c>
      <c r="F33" s="21" t="s">
        <v>305</v>
      </c>
    </row>
    <row r="34" spans="1:6" s="48" customFormat="1" ht="20" customHeight="1" x14ac:dyDescent="0.15">
      <c r="A34" s="72"/>
      <c r="B34" s="76"/>
      <c r="C34" s="49" t="s">
        <v>21</v>
      </c>
      <c r="D34" s="50" t="s">
        <v>21</v>
      </c>
      <c r="E34" s="50" t="s">
        <v>21</v>
      </c>
      <c r="F34" s="56" t="s">
        <v>303</v>
      </c>
    </row>
    <row r="35" spans="1:6" ht="32" customHeight="1" x14ac:dyDescent="0.15">
      <c r="A35" s="71" t="s">
        <v>49</v>
      </c>
      <c r="B35" s="75" t="s">
        <v>50</v>
      </c>
      <c r="C35" s="9" t="s">
        <v>18</v>
      </c>
      <c r="D35" s="10" t="s">
        <v>51</v>
      </c>
      <c r="E35" s="10" t="s">
        <v>52</v>
      </c>
      <c r="F35" s="51" t="s">
        <v>300</v>
      </c>
    </row>
    <row r="36" spans="1:6" ht="20" customHeight="1" x14ac:dyDescent="0.15">
      <c r="A36" s="72"/>
      <c r="B36" s="76"/>
      <c r="C36" s="49" t="s">
        <v>270</v>
      </c>
      <c r="D36" s="70" t="s">
        <v>21</v>
      </c>
      <c r="E36" s="50" t="s">
        <v>13</v>
      </c>
      <c r="F36" s="55" t="s">
        <v>301</v>
      </c>
    </row>
    <row r="37" spans="1:6" ht="32" customHeight="1" x14ac:dyDescent="0.15">
      <c r="A37" s="72"/>
      <c r="B37" s="75" t="s">
        <v>53</v>
      </c>
      <c r="C37" s="9" t="s">
        <v>54</v>
      </c>
      <c r="D37" s="10" t="s">
        <v>55</v>
      </c>
      <c r="E37" s="10" t="s">
        <v>56</v>
      </c>
      <c r="F37" s="51" t="s">
        <v>302</v>
      </c>
    </row>
    <row r="38" spans="1:6" ht="20" customHeight="1" x14ac:dyDescent="0.15">
      <c r="A38" s="72"/>
      <c r="B38" s="76"/>
      <c r="C38" s="49" t="s">
        <v>21</v>
      </c>
      <c r="D38" s="70" t="s">
        <v>24</v>
      </c>
      <c r="E38" s="50" t="s">
        <v>13</v>
      </c>
      <c r="F38" s="56" t="s">
        <v>303</v>
      </c>
    </row>
    <row r="39" spans="1:6" ht="32" customHeight="1" x14ac:dyDescent="0.15">
      <c r="A39" s="72"/>
      <c r="B39" s="75" t="s">
        <v>57</v>
      </c>
      <c r="C39" s="9" t="s">
        <v>58</v>
      </c>
      <c r="D39" s="10" t="s">
        <v>59</v>
      </c>
      <c r="E39" s="10" t="s">
        <v>60</v>
      </c>
      <c r="F39" s="51" t="s">
        <v>299</v>
      </c>
    </row>
    <row r="40" spans="1:6" ht="20" customHeight="1" x14ac:dyDescent="0.15">
      <c r="A40" s="72"/>
      <c r="B40" s="76"/>
      <c r="C40" s="69" t="s">
        <v>8</v>
      </c>
      <c r="D40" s="50" t="s">
        <v>13</v>
      </c>
      <c r="E40" s="50" t="s">
        <v>21</v>
      </c>
      <c r="F40" s="55" t="s">
        <v>301</v>
      </c>
    </row>
    <row r="41" spans="1:6" ht="32" customHeight="1" x14ac:dyDescent="0.15">
      <c r="A41" s="71" t="s">
        <v>61</v>
      </c>
      <c r="B41" s="75" t="s">
        <v>62</v>
      </c>
      <c r="C41" s="9" t="s">
        <v>63</v>
      </c>
      <c r="D41" s="10" t="s">
        <v>64</v>
      </c>
      <c r="E41" s="10" t="s">
        <v>65</v>
      </c>
      <c r="F41" s="51" t="s">
        <v>299</v>
      </c>
    </row>
    <row r="42" spans="1:6" ht="20" customHeight="1" x14ac:dyDescent="0.15">
      <c r="A42" s="72"/>
      <c r="B42" s="76"/>
      <c r="C42" s="49" t="s">
        <v>13</v>
      </c>
      <c r="D42" s="50" t="s">
        <v>13</v>
      </c>
      <c r="E42" s="50" t="s">
        <v>13</v>
      </c>
      <c r="F42" s="56" t="s">
        <v>303</v>
      </c>
    </row>
    <row r="43" spans="1:6" ht="20" customHeight="1" x14ac:dyDescent="0.15">
      <c r="A43" s="72"/>
      <c r="B43" s="77" t="s">
        <v>284</v>
      </c>
      <c r="C43" s="9" t="s">
        <v>66</v>
      </c>
      <c r="D43" s="10" t="s">
        <v>34</v>
      </c>
      <c r="E43" s="10" t="s">
        <v>67</v>
      </c>
      <c r="F43" s="51" t="s">
        <v>300</v>
      </c>
    </row>
    <row r="44" spans="1:6" ht="20" customHeight="1" x14ac:dyDescent="0.15">
      <c r="A44" s="72"/>
      <c r="B44" s="76"/>
      <c r="C44" s="9" t="s">
        <v>36</v>
      </c>
      <c r="D44" s="70" t="s">
        <v>21</v>
      </c>
      <c r="E44" s="50" t="s">
        <v>13</v>
      </c>
      <c r="F44" s="55" t="s">
        <v>301</v>
      </c>
    </row>
    <row r="45" spans="1:6" ht="44" customHeight="1" x14ac:dyDescent="0.15">
      <c r="A45" s="72"/>
      <c r="B45" s="75" t="s">
        <v>68</v>
      </c>
      <c r="C45" s="9" t="s">
        <v>69</v>
      </c>
      <c r="D45" s="10" t="s">
        <v>70</v>
      </c>
      <c r="E45" s="10" t="s">
        <v>71</v>
      </c>
      <c r="F45" s="51" t="s">
        <v>299</v>
      </c>
    </row>
    <row r="46" spans="1:6" ht="20" customHeight="1" x14ac:dyDescent="0.15">
      <c r="A46" s="72"/>
      <c r="B46" s="76"/>
      <c r="C46" s="49" t="s">
        <v>13</v>
      </c>
      <c r="D46" s="70" t="s">
        <v>21</v>
      </c>
      <c r="E46" s="50" t="s">
        <v>13</v>
      </c>
      <c r="F46" s="54" t="s">
        <v>297</v>
      </c>
    </row>
    <row r="47" spans="1:6" ht="32" customHeight="1" x14ac:dyDescent="0.15">
      <c r="A47" s="71" t="s">
        <v>86</v>
      </c>
      <c r="B47" s="75" t="s">
        <v>87</v>
      </c>
      <c r="C47" s="9" t="s">
        <v>26</v>
      </c>
      <c r="D47" s="10" t="s">
        <v>11</v>
      </c>
      <c r="E47" s="10" t="s">
        <v>88</v>
      </c>
      <c r="F47" s="51" t="s">
        <v>298</v>
      </c>
    </row>
    <row r="48" spans="1:6" ht="20" customHeight="1" x14ac:dyDescent="0.15">
      <c r="A48" s="72"/>
      <c r="B48" s="76"/>
      <c r="C48" s="49" t="s">
        <v>21</v>
      </c>
      <c r="D48" s="70" t="s">
        <v>271</v>
      </c>
      <c r="E48" s="50" t="s">
        <v>13</v>
      </c>
      <c r="F48" s="55" t="s">
        <v>301</v>
      </c>
    </row>
    <row r="49" spans="1:6" ht="20" customHeight="1" x14ac:dyDescent="0.15">
      <c r="A49" s="72"/>
      <c r="B49" s="77" t="s">
        <v>283</v>
      </c>
      <c r="C49" s="9" t="s">
        <v>18</v>
      </c>
      <c r="D49" s="10" t="s">
        <v>89</v>
      </c>
      <c r="E49" s="10" t="s">
        <v>67</v>
      </c>
      <c r="F49" s="51" t="s">
        <v>298</v>
      </c>
    </row>
    <row r="50" spans="1:6" ht="20" customHeight="1" x14ac:dyDescent="0.15">
      <c r="A50" s="72"/>
      <c r="B50" s="76"/>
      <c r="C50" s="49" t="s">
        <v>21</v>
      </c>
      <c r="D50" s="70" t="s">
        <v>24</v>
      </c>
      <c r="E50" s="50" t="s">
        <v>13</v>
      </c>
      <c r="F50" s="55" t="s">
        <v>301</v>
      </c>
    </row>
    <row r="51" spans="1:6" ht="20" customHeight="1" x14ac:dyDescent="0.15">
      <c r="A51" s="71" t="s">
        <v>90</v>
      </c>
      <c r="B51" s="77" t="s">
        <v>282</v>
      </c>
      <c r="C51" s="9" t="s">
        <v>33</v>
      </c>
      <c r="D51" s="10" t="s">
        <v>34</v>
      </c>
      <c r="E51" s="10" t="s">
        <v>91</v>
      </c>
      <c r="F51" s="51" t="s">
        <v>299</v>
      </c>
    </row>
    <row r="52" spans="1:6" ht="20" customHeight="1" x14ac:dyDescent="0.15">
      <c r="A52" s="72"/>
      <c r="B52" s="76"/>
      <c r="C52" s="49" t="s">
        <v>21</v>
      </c>
      <c r="D52" s="70" t="s">
        <v>271</v>
      </c>
      <c r="E52" s="50" t="s">
        <v>21</v>
      </c>
      <c r="F52" s="54" t="s">
        <v>297</v>
      </c>
    </row>
    <row r="53" spans="1:6" ht="20" customHeight="1" x14ac:dyDescent="0.15">
      <c r="A53" s="72"/>
      <c r="B53" s="77" t="s">
        <v>281</v>
      </c>
      <c r="C53" s="9" t="s">
        <v>5</v>
      </c>
      <c r="D53" s="10" t="s">
        <v>51</v>
      </c>
      <c r="E53" s="10" t="s">
        <v>35</v>
      </c>
      <c r="F53" s="51" t="s">
        <v>299</v>
      </c>
    </row>
    <row r="54" spans="1:6" ht="20" customHeight="1" x14ac:dyDescent="0.15">
      <c r="A54" s="72"/>
      <c r="B54" s="76"/>
      <c r="C54" s="69" t="s">
        <v>24</v>
      </c>
      <c r="D54" s="50" t="s">
        <v>21</v>
      </c>
      <c r="E54" s="50" t="s">
        <v>13</v>
      </c>
      <c r="F54" s="55" t="s">
        <v>301</v>
      </c>
    </row>
    <row r="55" spans="1:6" ht="20" customHeight="1" x14ac:dyDescent="0.15">
      <c r="A55" s="71" t="s">
        <v>92</v>
      </c>
      <c r="B55" s="77" t="s">
        <v>280</v>
      </c>
      <c r="C55" s="9" t="s">
        <v>10</v>
      </c>
      <c r="D55" s="10" t="s">
        <v>6</v>
      </c>
      <c r="E55" s="10" t="s">
        <v>35</v>
      </c>
      <c r="F55" s="51" t="s">
        <v>298</v>
      </c>
    </row>
    <row r="56" spans="1:6" ht="20" customHeight="1" x14ac:dyDescent="0.15">
      <c r="A56" s="72"/>
      <c r="B56" s="76"/>
      <c r="C56" s="49" t="s">
        <v>21</v>
      </c>
      <c r="D56" s="50" t="s">
        <v>21</v>
      </c>
      <c r="E56" s="50" t="s">
        <v>13</v>
      </c>
      <c r="F56" s="56" t="s">
        <v>303</v>
      </c>
    </row>
    <row r="57" spans="1:6" ht="20" customHeight="1" x14ac:dyDescent="0.15">
      <c r="A57" s="72"/>
      <c r="B57" s="77" t="s">
        <v>276</v>
      </c>
      <c r="C57" s="9" t="s">
        <v>93</v>
      </c>
      <c r="D57" s="10" t="s">
        <v>19</v>
      </c>
      <c r="E57" s="10" t="s">
        <v>88</v>
      </c>
      <c r="F57" s="51" t="s">
        <v>298</v>
      </c>
    </row>
    <row r="58" spans="1:6" ht="20" customHeight="1" x14ac:dyDescent="0.15">
      <c r="A58" s="72"/>
      <c r="B58" s="76"/>
      <c r="C58" s="69" t="s">
        <v>8</v>
      </c>
      <c r="D58" s="50" t="s">
        <v>21</v>
      </c>
      <c r="E58" s="50" t="s">
        <v>13</v>
      </c>
      <c r="F58" s="54" t="s">
        <v>297</v>
      </c>
    </row>
    <row r="59" spans="1:6" ht="32" customHeight="1" x14ac:dyDescent="0.15">
      <c r="A59" s="71" t="s">
        <v>94</v>
      </c>
      <c r="B59" s="77" t="s">
        <v>275</v>
      </c>
      <c r="C59" s="9" t="s">
        <v>95</v>
      </c>
      <c r="D59" s="10" t="s">
        <v>96</v>
      </c>
      <c r="E59" s="10" t="s">
        <v>97</v>
      </c>
      <c r="F59" s="51" t="s">
        <v>299</v>
      </c>
    </row>
    <row r="60" spans="1:6" ht="20" customHeight="1" x14ac:dyDescent="0.15">
      <c r="A60" s="72"/>
      <c r="B60" s="76"/>
      <c r="C60" s="49" t="s">
        <v>21</v>
      </c>
      <c r="D60" s="70" t="s">
        <v>271</v>
      </c>
      <c r="E60" s="50" t="s">
        <v>13</v>
      </c>
      <c r="F60" s="54" t="s">
        <v>297</v>
      </c>
    </row>
    <row r="61" spans="1:6" ht="32" customHeight="1" x14ac:dyDescent="0.15">
      <c r="A61" s="72"/>
      <c r="B61" s="77" t="s">
        <v>277</v>
      </c>
      <c r="C61" s="9" t="s">
        <v>98</v>
      </c>
      <c r="D61" s="10" t="s">
        <v>84</v>
      </c>
      <c r="E61" s="10" t="s">
        <v>99</v>
      </c>
      <c r="F61" s="51" t="s">
        <v>299</v>
      </c>
    </row>
    <row r="62" spans="1:6" ht="20" customHeight="1" x14ac:dyDescent="0.15">
      <c r="A62" s="72"/>
      <c r="B62" s="76"/>
      <c r="C62" s="49" t="s">
        <v>21</v>
      </c>
      <c r="D62" s="50" t="s">
        <v>21</v>
      </c>
      <c r="E62" s="50" t="s">
        <v>13</v>
      </c>
      <c r="F62" s="56" t="s">
        <v>303</v>
      </c>
    </row>
    <row r="63" spans="1:6" ht="32" customHeight="1" x14ac:dyDescent="0.15">
      <c r="A63" s="71" t="s">
        <v>100</v>
      </c>
      <c r="B63" s="77" t="s">
        <v>274</v>
      </c>
      <c r="C63" s="9" t="s">
        <v>101</v>
      </c>
      <c r="D63" s="10" t="s">
        <v>96</v>
      </c>
      <c r="E63" s="10" t="s">
        <v>102</v>
      </c>
      <c r="F63" s="51" t="s">
        <v>300</v>
      </c>
    </row>
    <row r="64" spans="1:6" ht="20" customHeight="1" x14ac:dyDescent="0.15">
      <c r="A64" s="72"/>
      <c r="B64" s="76"/>
      <c r="C64" s="69" t="s">
        <v>24</v>
      </c>
      <c r="D64" s="50" t="s">
        <v>21</v>
      </c>
      <c r="E64" s="50" t="s">
        <v>13</v>
      </c>
      <c r="F64" s="55" t="s">
        <v>301</v>
      </c>
    </row>
    <row r="65" spans="1:6" ht="32" customHeight="1" x14ac:dyDescent="0.15">
      <c r="A65" s="72"/>
      <c r="B65" s="77" t="s">
        <v>273</v>
      </c>
      <c r="C65" s="9" t="s">
        <v>103</v>
      </c>
      <c r="D65" s="10" t="s">
        <v>104</v>
      </c>
      <c r="E65" s="10" t="s">
        <v>99</v>
      </c>
      <c r="F65" s="51" t="s">
        <v>305</v>
      </c>
    </row>
    <row r="66" spans="1:6" ht="20" customHeight="1" x14ac:dyDescent="0.15">
      <c r="A66" s="72"/>
      <c r="B66" s="76"/>
      <c r="C66" s="49" t="s">
        <v>21</v>
      </c>
      <c r="D66" s="70" t="s">
        <v>271</v>
      </c>
      <c r="E66" s="50" t="s">
        <v>13</v>
      </c>
      <c r="F66" s="54" t="s">
        <v>297</v>
      </c>
    </row>
    <row r="67" spans="1:6" ht="20" customHeight="1" x14ac:dyDescent="0.15">
      <c r="A67" s="71" t="s">
        <v>105</v>
      </c>
      <c r="B67" s="75" t="s">
        <v>106</v>
      </c>
      <c r="C67" s="9" t="s">
        <v>10</v>
      </c>
      <c r="D67" s="10" t="s">
        <v>107</v>
      </c>
      <c r="E67" s="10" t="s">
        <v>12</v>
      </c>
      <c r="F67" s="51" t="s">
        <v>300</v>
      </c>
    </row>
    <row r="68" spans="1:6" ht="20" customHeight="1" x14ac:dyDescent="0.15">
      <c r="A68" s="72"/>
      <c r="B68" s="76"/>
      <c r="C68" s="49" t="s">
        <v>21</v>
      </c>
      <c r="D68" s="70" t="s">
        <v>24</v>
      </c>
      <c r="E68" s="50" t="s">
        <v>13</v>
      </c>
      <c r="F68" s="55" t="s">
        <v>301</v>
      </c>
    </row>
    <row r="69" spans="1:6" ht="32" customHeight="1" x14ac:dyDescent="0.15">
      <c r="A69" s="72"/>
      <c r="B69" s="75" t="s">
        <v>108</v>
      </c>
      <c r="C69" s="9" t="s">
        <v>83</v>
      </c>
      <c r="D69" s="10" t="s">
        <v>109</v>
      </c>
      <c r="E69" s="10" t="s">
        <v>110</v>
      </c>
      <c r="F69" s="51" t="s">
        <v>299</v>
      </c>
    </row>
    <row r="70" spans="1:6" ht="20" customHeight="1" x14ac:dyDescent="0.15">
      <c r="A70" s="72"/>
      <c r="B70" s="76"/>
      <c r="C70" s="69" t="s">
        <v>271</v>
      </c>
      <c r="D70" s="50" t="s">
        <v>21</v>
      </c>
      <c r="E70" s="50" t="s">
        <v>13</v>
      </c>
      <c r="F70" s="55" t="s">
        <v>301</v>
      </c>
    </row>
    <row r="71" spans="1:6" ht="44" customHeight="1" x14ac:dyDescent="0.15">
      <c r="A71" s="72"/>
      <c r="B71" s="75" t="s">
        <v>111</v>
      </c>
      <c r="C71" s="9" t="s">
        <v>93</v>
      </c>
      <c r="D71" s="10" t="s">
        <v>15</v>
      </c>
      <c r="E71" s="10" t="s">
        <v>112</v>
      </c>
      <c r="F71" s="51" t="s">
        <v>306</v>
      </c>
    </row>
    <row r="72" spans="1:6" ht="32" customHeight="1" x14ac:dyDescent="0.15">
      <c r="A72" s="72"/>
      <c r="B72" s="76"/>
      <c r="C72" s="49" t="s">
        <v>21</v>
      </c>
      <c r="D72" s="70" t="s">
        <v>24</v>
      </c>
      <c r="E72" s="50" t="s">
        <v>13</v>
      </c>
      <c r="F72" s="54" t="s">
        <v>297</v>
      </c>
    </row>
    <row r="73" spans="1:6" ht="32" customHeight="1" x14ac:dyDescent="0.15">
      <c r="A73" s="71" t="s">
        <v>113</v>
      </c>
      <c r="B73" s="77" t="s">
        <v>272</v>
      </c>
      <c r="C73" s="9" t="s">
        <v>63</v>
      </c>
      <c r="D73" s="10" t="s">
        <v>59</v>
      </c>
      <c r="E73" s="10" t="s">
        <v>114</v>
      </c>
      <c r="F73" s="51" t="s">
        <v>299</v>
      </c>
    </row>
    <row r="74" spans="1:6" ht="20" customHeight="1" x14ac:dyDescent="0.15">
      <c r="A74" s="72"/>
      <c r="B74" s="76"/>
      <c r="C74" s="69" t="s">
        <v>21</v>
      </c>
      <c r="D74" s="50" t="s">
        <v>13</v>
      </c>
      <c r="E74" s="50" t="s">
        <v>13</v>
      </c>
      <c r="F74" s="55" t="s">
        <v>301</v>
      </c>
    </row>
    <row r="75" spans="1:6" ht="32" customHeight="1" x14ac:dyDescent="0.15">
      <c r="A75" s="72"/>
      <c r="B75" s="77" t="s">
        <v>278</v>
      </c>
      <c r="C75" s="9" t="s">
        <v>26</v>
      </c>
      <c r="D75" s="10" t="s">
        <v>51</v>
      </c>
      <c r="E75" s="10" t="s">
        <v>23</v>
      </c>
      <c r="F75" s="51" t="s">
        <v>299</v>
      </c>
    </row>
    <row r="76" spans="1:6" ht="20" customHeight="1" x14ac:dyDescent="0.15">
      <c r="A76" s="72"/>
      <c r="B76" s="76"/>
      <c r="C76" s="49" t="s">
        <v>13</v>
      </c>
      <c r="D76" s="70" t="s">
        <v>21</v>
      </c>
      <c r="E76" s="50" t="s">
        <v>13</v>
      </c>
      <c r="F76" s="54" t="s">
        <v>297</v>
      </c>
    </row>
    <row r="77" spans="1:6" ht="32" customHeight="1" x14ac:dyDescent="0.15">
      <c r="A77" s="71" t="s">
        <v>115</v>
      </c>
      <c r="B77" s="75" t="s">
        <v>116</v>
      </c>
      <c r="C77" s="9" t="s">
        <v>117</v>
      </c>
      <c r="D77" s="10" t="s">
        <v>64</v>
      </c>
      <c r="E77" s="10" t="s">
        <v>65</v>
      </c>
      <c r="F77" s="51" t="s">
        <v>300</v>
      </c>
    </row>
    <row r="78" spans="1:6" ht="32" customHeight="1" x14ac:dyDescent="0.15">
      <c r="A78" s="72"/>
      <c r="B78" s="76"/>
      <c r="C78" s="69" t="s">
        <v>21</v>
      </c>
      <c r="D78" s="50" t="s">
        <v>13</v>
      </c>
      <c r="E78" s="50" t="s">
        <v>13</v>
      </c>
      <c r="F78" s="55" t="s">
        <v>301</v>
      </c>
    </row>
    <row r="79" spans="1:6" ht="20" customHeight="1" x14ac:dyDescent="0.15">
      <c r="A79" s="72"/>
      <c r="B79" s="75" t="s">
        <v>118</v>
      </c>
      <c r="C79" s="9" t="s">
        <v>33</v>
      </c>
      <c r="D79" s="10" t="s">
        <v>34</v>
      </c>
      <c r="E79" s="10" t="s">
        <v>91</v>
      </c>
      <c r="F79" s="51" t="s">
        <v>299</v>
      </c>
    </row>
    <row r="80" spans="1:6" ht="20" customHeight="1" x14ac:dyDescent="0.15">
      <c r="A80" s="72"/>
      <c r="B80" s="76"/>
      <c r="C80" s="49" t="s">
        <v>21</v>
      </c>
      <c r="D80" s="70" t="s">
        <v>271</v>
      </c>
      <c r="E80" s="50" t="s">
        <v>13</v>
      </c>
      <c r="F80" s="54" t="s">
        <v>297</v>
      </c>
    </row>
    <row r="81" spans="1:6" ht="20" customHeight="1" x14ac:dyDescent="0.15">
      <c r="A81" s="71" t="s">
        <v>119</v>
      </c>
      <c r="B81" s="75" t="s">
        <v>120</v>
      </c>
      <c r="C81" s="9" t="s">
        <v>121</v>
      </c>
      <c r="D81" s="10" t="s">
        <v>11</v>
      </c>
      <c r="E81" s="10" t="s">
        <v>35</v>
      </c>
      <c r="F81" s="51" t="s">
        <v>298</v>
      </c>
    </row>
    <row r="82" spans="1:6" ht="20" customHeight="1" x14ac:dyDescent="0.15">
      <c r="A82" s="72"/>
      <c r="B82" s="76"/>
      <c r="C82" s="49" t="s">
        <v>21</v>
      </c>
      <c r="D82" s="50" t="s">
        <v>13</v>
      </c>
      <c r="E82" s="50" t="s">
        <v>21</v>
      </c>
      <c r="F82" s="56" t="s">
        <v>303</v>
      </c>
    </row>
    <row r="83" spans="1:6" ht="32" customHeight="1" x14ac:dyDescent="0.15">
      <c r="A83" s="72"/>
      <c r="B83" s="75" t="s">
        <v>122</v>
      </c>
      <c r="C83" s="9" t="s">
        <v>58</v>
      </c>
      <c r="D83" s="10" t="s">
        <v>59</v>
      </c>
      <c r="E83" s="10" t="s">
        <v>91</v>
      </c>
      <c r="F83" s="51" t="s">
        <v>305</v>
      </c>
    </row>
    <row r="84" spans="1:6" ht="20" customHeight="1" x14ac:dyDescent="0.15">
      <c r="A84" s="72"/>
      <c r="B84" s="76"/>
      <c r="C84" s="49" t="s">
        <v>21</v>
      </c>
      <c r="D84" s="70" t="s">
        <v>271</v>
      </c>
      <c r="E84" s="50" t="s">
        <v>21</v>
      </c>
      <c r="F84" s="54" t="s">
        <v>297</v>
      </c>
    </row>
    <row r="85" spans="1:6" ht="20" customHeight="1" x14ac:dyDescent="0.15">
      <c r="A85" s="71" t="s">
        <v>123</v>
      </c>
      <c r="B85" s="75" t="s">
        <v>124</v>
      </c>
      <c r="C85" s="9" t="s">
        <v>18</v>
      </c>
      <c r="D85" s="10" t="s">
        <v>34</v>
      </c>
      <c r="E85" s="10" t="s">
        <v>12</v>
      </c>
      <c r="F85" s="51" t="s">
        <v>299</v>
      </c>
    </row>
    <row r="86" spans="1:6" ht="24" customHeight="1" x14ac:dyDescent="0.15">
      <c r="A86" s="72"/>
      <c r="B86" s="76"/>
      <c r="C86" s="49" t="s">
        <v>21</v>
      </c>
      <c r="D86" s="70" t="s">
        <v>271</v>
      </c>
      <c r="E86" s="50" t="s">
        <v>13</v>
      </c>
      <c r="F86" s="54" t="s">
        <v>297</v>
      </c>
    </row>
    <row r="87" spans="1:6" ht="44" customHeight="1" x14ac:dyDescent="0.15">
      <c r="A87" s="72"/>
      <c r="B87" s="75" t="s">
        <v>125</v>
      </c>
      <c r="C87" s="9" t="s">
        <v>126</v>
      </c>
      <c r="D87" s="10" t="s">
        <v>127</v>
      </c>
      <c r="E87" s="10" t="s">
        <v>128</v>
      </c>
      <c r="F87" s="51" t="s">
        <v>306</v>
      </c>
    </row>
    <row r="88" spans="1:6" ht="24" customHeight="1" x14ac:dyDescent="0.15">
      <c r="A88" s="72"/>
      <c r="B88" s="76"/>
      <c r="C88" s="49" t="s">
        <v>13</v>
      </c>
      <c r="D88" s="70" t="s">
        <v>24</v>
      </c>
      <c r="E88" s="50" t="s">
        <v>13</v>
      </c>
      <c r="F88" s="54" t="s">
        <v>297</v>
      </c>
    </row>
    <row r="89" spans="1:6" ht="44" customHeight="1" x14ac:dyDescent="0.15">
      <c r="A89" s="71" t="s">
        <v>129</v>
      </c>
      <c r="B89" s="77" t="s">
        <v>279</v>
      </c>
      <c r="C89" s="9" t="s">
        <v>130</v>
      </c>
      <c r="D89" s="10" t="s">
        <v>104</v>
      </c>
      <c r="E89" s="10" t="s">
        <v>128</v>
      </c>
      <c r="F89" s="51" t="s">
        <v>298</v>
      </c>
    </row>
    <row r="90" spans="1:6" ht="32" customHeight="1" x14ac:dyDescent="0.15">
      <c r="A90" s="72"/>
      <c r="B90" s="76"/>
      <c r="C90" s="49" t="s">
        <v>13</v>
      </c>
      <c r="D90" s="70" t="s">
        <v>21</v>
      </c>
      <c r="E90" s="50" t="s">
        <v>13</v>
      </c>
      <c r="F90" s="55" t="s">
        <v>301</v>
      </c>
    </row>
    <row r="91" spans="1:6" ht="32" customHeight="1" x14ac:dyDescent="0.15">
      <c r="A91" s="72"/>
      <c r="B91" s="75" t="s">
        <v>131</v>
      </c>
      <c r="C91" s="9" t="s">
        <v>132</v>
      </c>
      <c r="D91" s="10" t="s">
        <v>107</v>
      </c>
      <c r="E91" s="10" t="s">
        <v>23</v>
      </c>
      <c r="F91" s="51" t="s">
        <v>300</v>
      </c>
    </row>
    <row r="92" spans="1:6" ht="20" customHeight="1" x14ac:dyDescent="0.15">
      <c r="A92" s="72"/>
      <c r="B92" s="76"/>
      <c r="C92" s="49" t="s">
        <v>21</v>
      </c>
      <c r="D92" s="70" t="s">
        <v>24</v>
      </c>
      <c r="E92" s="50" t="s">
        <v>13</v>
      </c>
      <c r="F92" s="55" t="s">
        <v>301</v>
      </c>
    </row>
    <row r="93" spans="1:6" ht="44" customHeight="1" x14ac:dyDescent="0.15">
      <c r="A93" s="71" t="s">
        <v>133</v>
      </c>
      <c r="B93" s="77" t="s">
        <v>286</v>
      </c>
      <c r="C93" s="9" t="s">
        <v>134</v>
      </c>
      <c r="D93" s="10" t="s">
        <v>135</v>
      </c>
      <c r="E93" s="10" t="s">
        <v>136</v>
      </c>
      <c r="F93" s="51" t="s">
        <v>299</v>
      </c>
    </row>
    <row r="94" spans="1:6" ht="23" customHeight="1" x14ac:dyDescent="0.15">
      <c r="A94" s="72"/>
      <c r="B94" s="76"/>
      <c r="C94" s="49" t="s">
        <v>21</v>
      </c>
      <c r="D94" s="70" t="s">
        <v>271</v>
      </c>
      <c r="E94" s="50" t="s">
        <v>13</v>
      </c>
      <c r="F94" s="54" t="s">
        <v>297</v>
      </c>
    </row>
    <row r="95" spans="1:6" ht="20" customHeight="1" x14ac:dyDescent="0.15">
      <c r="A95" s="72"/>
      <c r="B95" s="77" t="s">
        <v>287</v>
      </c>
      <c r="C95" s="9" t="s">
        <v>10</v>
      </c>
      <c r="D95" s="10" t="s">
        <v>6</v>
      </c>
      <c r="E95" s="10" t="s">
        <v>35</v>
      </c>
      <c r="F95" s="51" t="s">
        <v>298</v>
      </c>
    </row>
    <row r="96" spans="1:6" ht="20" customHeight="1" x14ac:dyDescent="0.15">
      <c r="A96" s="72"/>
      <c r="B96" s="76"/>
      <c r="C96" s="69" t="s">
        <v>21</v>
      </c>
      <c r="D96" s="50" t="s">
        <v>13</v>
      </c>
      <c r="E96" s="50" t="s">
        <v>13</v>
      </c>
      <c r="F96" s="54" t="s">
        <v>297</v>
      </c>
    </row>
    <row r="97" spans="1:6" ht="32" customHeight="1" x14ac:dyDescent="0.15">
      <c r="A97" s="71" t="s">
        <v>137</v>
      </c>
      <c r="B97" s="77" t="s">
        <v>138</v>
      </c>
      <c r="C97" s="9" t="s">
        <v>26</v>
      </c>
      <c r="D97" s="10" t="s">
        <v>139</v>
      </c>
      <c r="E97" s="10" t="s">
        <v>99</v>
      </c>
      <c r="F97" s="51" t="s">
        <v>307</v>
      </c>
    </row>
    <row r="98" spans="1:6" ht="20" customHeight="1" x14ac:dyDescent="0.15">
      <c r="A98" s="72"/>
      <c r="B98" s="76"/>
      <c r="C98" s="49" t="s">
        <v>13</v>
      </c>
      <c r="D98" s="70" t="s">
        <v>21</v>
      </c>
      <c r="E98" s="50" t="s">
        <v>13</v>
      </c>
      <c r="F98" s="56" t="s">
        <v>303</v>
      </c>
    </row>
    <row r="99" spans="1:6" ht="44" customHeight="1" x14ac:dyDescent="0.15">
      <c r="A99" s="72"/>
      <c r="B99" s="75" t="s">
        <v>140</v>
      </c>
      <c r="C99" s="9" t="s">
        <v>10</v>
      </c>
      <c r="D99" s="10" t="s">
        <v>15</v>
      </c>
      <c r="E99" s="10" t="s">
        <v>91</v>
      </c>
      <c r="F99" s="51" t="s">
        <v>300</v>
      </c>
    </row>
    <row r="100" spans="1:6" ht="20" customHeight="1" x14ac:dyDescent="0.15">
      <c r="A100" s="72"/>
      <c r="B100" s="76"/>
      <c r="C100" s="49" t="s">
        <v>21</v>
      </c>
      <c r="D100" s="70" t="s">
        <v>24</v>
      </c>
      <c r="E100" s="50" t="s">
        <v>13</v>
      </c>
      <c r="F100" s="55" t="s">
        <v>301</v>
      </c>
    </row>
    <row r="101" spans="1:6" ht="20" customHeight="1" x14ac:dyDescent="0.15">
      <c r="A101" s="71" t="s">
        <v>141</v>
      </c>
      <c r="B101" s="75" t="s">
        <v>142</v>
      </c>
      <c r="C101" s="9" t="s">
        <v>143</v>
      </c>
      <c r="D101" s="10" t="s">
        <v>107</v>
      </c>
      <c r="E101" s="10" t="s">
        <v>67</v>
      </c>
      <c r="F101" s="51" t="s">
        <v>300</v>
      </c>
    </row>
    <row r="102" spans="1:6" ht="20" customHeight="1" x14ac:dyDescent="0.15">
      <c r="A102" s="72"/>
      <c r="B102" s="76"/>
      <c r="C102" s="49" t="s">
        <v>21</v>
      </c>
      <c r="D102" s="70" t="s">
        <v>24</v>
      </c>
      <c r="E102" s="50" t="s">
        <v>13</v>
      </c>
      <c r="F102" s="55" t="s">
        <v>301</v>
      </c>
    </row>
    <row r="103" spans="1:6" ht="44" customHeight="1" x14ac:dyDescent="0.15">
      <c r="A103" s="72"/>
      <c r="B103" s="75" t="s">
        <v>144</v>
      </c>
      <c r="C103" s="9" t="s">
        <v>132</v>
      </c>
      <c r="D103" s="10" t="s">
        <v>145</v>
      </c>
      <c r="E103" s="10" t="s">
        <v>60</v>
      </c>
      <c r="F103" s="51" t="s">
        <v>298</v>
      </c>
    </row>
    <row r="104" spans="1:6" ht="21" customHeight="1" x14ac:dyDescent="0.15">
      <c r="A104" s="72"/>
      <c r="B104" s="76"/>
      <c r="C104" s="69" t="s">
        <v>21</v>
      </c>
      <c r="D104" s="50" t="s">
        <v>13</v>
      </c>
      <c r="E104" s="50" t="s">
        <v>13</v>
      </c>
      <c r="F104" s="54" t="s">
        <v>297</v>
      </c>
    </row>
    <row r="105" spans="1:6" ht="20" customHeight="1" x14ac:dyDescent="0.15">
      <c r="A105" s="71" t="s">
        <v>146</v>
      </c>
      <c r="B105" s="75" t="s">
        <v>147</v>
      </c>
      <c r="C105" s="9" t="s">
        <v>10</v>
      </c>
      <c r="D105" s="10" t="s">
        <v>6</v>
      </c>
      <c r="E105" s="10" t="s">
        <v>35</v>
      </c>
      <c r="F105" s="51" t="s">
        <v>300</v>
      </c>
    </row>
    <row r="106" spans="1:6" ht="20" customHeight="1" x14ac:dyDescent="0.15">
      <c r="A106" s="72"/>
      <c r="B106" s="76"/>
      <c r="C106" s="69" t="s">
        <v>21</v>
      </c>
      <c r="D106" s="50" t="s">
        <v>13</v>
      </c>
      <c r="E106" s="50" t="s">
        <v>13</v>
      </c>
      <c r="F106" s="55" t="s">
        <v>301</v>
      </c>
    </row>
    <row r="107" spans="1:6" ht="20" customHeight="1" x14ac:dyDescent="0.15">
      <c r="A107" s="72"/>
      <c r="B107" s="75" t="s">
        <v>148</v>
      </c>
      <c r="C107" s="9" t="s">
        <v>5</v>
      </c>
      <c r="D107" s="10" t="s">
        <v>11</v>
      </c>
      <c r="E107" s="10" t="s">
        <v>67</v>
      </c>
      <c r="F107" s="51" t="s">
        <v>298</v>
      </c>
    </row>
    <row r="108" spans="1:6" ht="20" customHeight="1" x14ac:dyDescent="0.15">
      <c r="A108" s="72"/>
      <c r="B108" s="76"/>
      <c r="C108" s="49" t="s">
        <v>21</v>
      </c>
      <c r="D108" s="50" t="s">
        <v>21</v>
      </c>
      <c r="E108" s="50" t="s">
        <v>13</v>
      </c>
      <c r="F108" s="56" t="s">
        <v>303</v>
      </c>
    </row>
    <row r="109" spans="1:6" ht="32" customHeight="1" x14ac:dyDescent="0.15">
      <c r="A109" s="71" t="s">
        <v>149</v>
      </c>
      <c r="B109" s="75" t="s">
        <v>150</v>
      </c>
      <c r="C109" s="9" t="s">
        <v>18</v>
      </c>
      <c r="D109" s="10" t="s">
        <v>34</v>
      </c>
      <c r="E109" s="10" t="s">
        <v>20</v>
      </c>
      <c r="F109" s="51" t="s">
        <v>305</v>
      </c>
    </row>
    <row r="110" spans="1:6" ht="20" customHeight="1" x14ac:dyDescent="0.15">
      <c r="A110" s="72"/>
      <c r="B110" s="76"/>
      <c r="C110" s="49" t="s">
        <v>13</v>
      </c>
      <c r="D110" s="70" t="s">
        <v>21</v>
      </c>
      <c r="E110" s="50" t="s">
        <v>13</v>
      </c>
      <c r="F110" s="54" t="s">
        <v>297</v>
      </c>
    </row>
    <row r="111" spans="1:6" ht="20" customHeight="1" x14ac:dyDescent="0.15">
      <c r="A111" s="72"/>
      <c r="B111" s="77" t="s">
        <v>295</v>
      </c>
      <c r="C111" s="9" t="s">
        <v>121</v>
      </c>
      <c r="D111" s="10" t="s">
        <v>89</v>
      </c>
      <c r="E111" s="10" t="s">
        <v>88</v>
      </c>
      <c r="F111" s="51" t="s">
        <v>298</v>
      </c>
    </row>
    <row r="112" spans="1:6" ht="20" customHeight="1" x14ac:dyDescent="0.15">
      <c r="A112" s="72"/>
      <c r="B112" s="76"/>
      <c r="C112" s="69" t="s">
        <v>24</v>
      </c>
      <c r="D112" s="50" t="s">
        <v>13</v>
      </c>
      <c r="E112" s="50" t="s">
        <v>13</v>
      </c>
      <c r="F112" s="54" t="s">
        <v>297</v>
      </c>
    </row>
    <row r="113" spans="1:6" ht="44" customHeight="1" x14ac:dyDescent="0.15">
      <c r="A113" s="71" t="s">
        <v>151</v>
      </c>
      <c r="B113" s="75" t="s">
        <v>152</v>
      </c>
      <c r="C113" s="9" t="s">
        <v>83</v>
      </c>
      <c r="D113" s="10" t="s">
        <v>15</v>
      </c>
      <c r="E113" s="10" t="s">
        <v>60</v>
      </c>
      <c r="F113" s="51" t="s">
        <v>298</v>
      </c>
    </row>
    <row r="114" spans="1:6" ht="32" customHeight="1" x14ac:dyDescent="0.15">
      <c r="A114" s="72"/>
      <c r="B114" s="76"/>
      <c r="C114" s="49" t="s">
        <v>13</v>
      </c>
      <c r="D114" s="70" t="s">
        <v>21</v>
      </c>
      <c r="E114" s="50" t="s">
        <v>13</v>
      </c>
      <c r="F114" s="55" t="s">
        <v>301</v>
      </c>
    </row>
    <row r="115" spans="1:6" ht="56" customHeight="1" x14ac:dyDescent="0.15">
      <c r="A115" s="72"/>
      <c r="B115" s="77" t="s">
        <v>288</v>
      </c>
      <c r="C115" s="9" t="s">
        <v>153</v>
      </c>
      <c r="D115" s="10" t="s">
        <v>96</v>
      </c>
      <c r="E115" s="10" t="s">
        <v>31</v>
      </c>
      <c r="F115" s="51" t="s">
        <v>298</v>
      </c>
    </row>
    <row r="116" spans="1:6" ht="32" customHeight="1" x14ac:dyDescent="0.15">
      <c r="A116" s="72"/>
      <c r="B116" s="76"/>
      <c r="C116" s="49" t="s">
        <v>21</v>
      </c>
      <c r="D116" s="70" t="s">
        <v>271</v>
      </c>
      <c r="E116" s="50" t="s">
        <v>13</v>
      </c>
      <c r="F116" s="55" t="s">
        <v>301</v>
      </c>
    </row>
    <row r="117" spans="1:6" ht="44" customHeight="1" x14ac:dyDescent="0.15">
      <c r="A117" s="71" t="s">
        <v>154</v>
      </c>
      <c r="B117" s="77" t="s">
        <v>289</v>
      </c>
      <c r="C117" s="9" t="s">
        <v>155</v>
      </c>
      <c r="D117" s="10" t="s">
        <v>59</v>
      </c>
      <c r="E117" s="10" t="s">
        <v>60</v>
      </c>
      <c r="F117" s="51" t="s">
        <v>298</v>
      </c>
    </row>
    <row r="118" spans="1:6" ht="32" customHeight="1" x14ac:dyDescent="0.15">
      <c r="A118" s="72"/>
      <c r="B118" s="76"/>
      <c r="C118" s="69" t="s">
        <v>21</v>
      </c>
      <c r="D118" s="50" t="s">
        <v>13</v>
      </c>
      <c r="E118" s="50" t="s">
        <v>13</v>
      </c>
      <c r="F118" s="54" t="s">
        <v>297</v>
      </c>
    </row>
    <row r="119" spans="1:6" ht="32" customHeight="1" x14ac:dyDescent="0.15">
      <c r="A119" s="72"/>
      <c r="B119" s="75" t="s">
        <v>310</v>
      </c>
      <c r="C119" s="9" t="s">
        <v>63</v>
      </c>
      <c r="D119" s="10" t="s">
        <v>64</v>
      </c>
      <c r="E119" s="10" t="s">
        <v>156</v>
      </c>
      <c r="F119" s="51" t="s">
        <v>299</v>
      </c>
    </row>
    <row r="120" spans="1:6" ht="32" customHeight="1" x14ac:dyDescent="0.15">
      <c r="A120" s="72"/>
      <c r="B120" s="76"/>
      <c r="C120" s="69" t="s">
        <v>21</v>
      </c>
      <c r="D120" s="50" t="s">
        <v>270</v>
      </c>
      <c r="E120" s="50" t="s">
        <v>13</v>
      </c>
      <c r="F120" s="55" t="s">
        <v>301</v>
      </c>
    </row>
    <row r="121" spans="1:6" ht="20" customHeight="1" x14ac:dyDescent="0.15">
      <c r="A121" s="71" t="s">
        <v>157</v>
      </c>
      <c r="B121" s="75" t="s">
        <v>158</v>
      </c>
      <c r="C121" s="9" t="s">
        <v>18</v>
      </c>
      <c r="D121" s="10" t="s">
        <v>107</v>
      </c>
      <c r="E121" s="10" t="s">
        <v>67</v>
      </c>
      <c r="F121" s="51" t="s">
        <v>299</v>
      </c>
    </row>
    <row r="122" spans="1:6" ht="20" customHeight="1" x14ac:dyDescent="0.15">
      <c r="A122" s="72"/>
      <c r="B122" s="76"/>
      <c r="C122" s="49" t="s">
        <v>270</v>
      </c>
      <c r="D122" s="50" t="s">
        <v>270</v>
      </c>
      <c r="E122" s="50" t="s">
        <v>13</v>
      </c>
      <c r="F122" s="56" t="s">
        <v>303</v>
      </c>
    </row>
    <row r="123" spans="1:6" ht="32" customHeight="1" x14ac:dyDescent="0.15">
      <c r="A123" s="72"/>
      <c r="B123" s="75" t="s">
        <v>159</v>
      </c>
      <c r="C123" s="9" t="s">
        <v>160</v>
      </c>
      <c r="D123" s="10" t="s">
        <v>161</v>
      </c>
      <c r="E123" s="10" t="s">
        <v>65</v>
      </c>
      <c r="F123" s="51" t="s">
        <v>299</v>
      </c>
    </row>
    <row r="124" spans="1:6" ht="32" customHeight="1" x14ac:dyDescent="0.15">
      <c r="A124" s="72"/>
      <c r="B124" s="76"/>
      <c r="C124" s="49" t="s">
        <v>13</v>
      </c>
      <c r="D124" s="70" t="s">
        <v>21</v>
      </c>
      <c r="E124" s="50" t="s">
        <v>13</v>
      </c>
      <c r="F124" s="54" t="s">
        <v>297</v>
      </c>
    </row>
    <row r="125" spans="1:6" ht="20" customHeight="1" x14ac:dyDescent="0.15">
      <c r="A125" s="71" t="s">
        <v>162</v>
      </c>
      <c r="B125" s="75" t="s">
        <v>163</v>
      </c>
      <c r="C125" s="9" t="s">
        <v>48</v>
      </c>
      <c r="D125" s="10" t="s">
        <v>48</v>
      </c>
      <c r="E125" s="10" t="s">
        <v>48</v>
      </c>
      <c r="F125" s="51" t="s">
        <v>298</v>
      </c>
    </row>
    <row r="126" spans="1:6" ht="20" customHeight="1" x14ac:dyDescent="0.15">
      <c r="A126" s="72"/>
      <c r="B126" s="76"/>
      <c r="C126" s="49" t="s">
        <v>21</v>
      </c>
      <c r="D126" s="50" t="s">
        <v>13</v>
      </c>
      <c r="E126" s="70" t="s">
        <v>24</v>
      </c>
      <c r="F126" s="55" t="s">
        <v>301</v>
      </c>
    </row>
    <row r="127" spans="1:6" ht="20" customHeight="1" x14ac:dyDescent="0.15">
      <c r="A127" s="72"/>
      <c r="B127" s="75" t="s">
        <v>164</v>
      </c>
      <c r="C127" s="9" t="s">
        <v>165</v>
      </c>
      <c r="D127" s="10" t="s">
        <v>34</v>
      </c>
      <c r="E127" s="10" t="s">
        <v>12</v>
      </c>
      <c r="F127" s="51" t="s">
        <v>299</v>
      </c>
    </row>
    <row r="128" spans="1:6" ht="24" customHeight="1" x14ac:dyDescent="0.15">
      <c r="A128" s="72"/>
      <c r="B128" s="76"/>
      <c r="C128" s="49" t="s">
        <v>21</v>
      </c>
      <c r="D128" s="70" t="s">
        <v>271</v>
      </c>
      <c r="E128" s="50" t="s">
        <v>21</v>
      </c>
      <c r="F128" s="54" t="s">
        <v>297</v>
      </c>
    </row>
    <row r="129" spans="1:6" ht="20" customHeight="1" x14ac:dyDescent="0.15">
      <c r="A129" s="71" t="s">
        <v>166</v>
      </c>
      <c r="B129" s="77" t="s">
        <v>290</v>
      </c>
      <c r="C129" s="9" t="s">
        <v>5</v>
      </c>
      <c r="D129" s="10" t="s">
        <v>167</v>
      </c>
      <c r="E129" s="10" t="s">
        <v>12</v>
      </c>
      <c r="F129" s="51" t="s">
        <v>299</v>
      </c>
    </row>
    <row r="130" spans="1:6" ht="20" customHeight="1" x14ac:dyDescent="0.15">
      <c r="A130" s="72"/>
      <c r="B130" s="76"/>
      <c r="C130" s="69" t="s">
        <v>21</v>
      </c>
      <c r="D130" s="50" t="s">
        <v>13</v>
      </c>
      <c r="E130" s="50" t="s">
        <v>13</v>
      </c>
      <c r="F130" s="55" t="s">
        <v>301</v>
      </c>
    </row>
    <row r="131" spans="1:6" ht="32" customHeight="1" x14ac:dyDescent="0.15">
      <c r="A131" s="72"/>
      <c r="B131" s="75" t="s">
        <v>168</v>
      </c>
      <c r="C131" s="9" t="s">
        <v>26</v>
      </c>
      <c r="D131" s="10" t="s">
        <v>96</v>
      </c>
      <c r="E131" s="10" t="s">
        <v>88</v>
      </c>
      <c r="F131" s="51" t="s">
        <v>298</v>
      </c>
    </row>
    <row r="132" spans="1:6" ht="20" customHeight="1" x14ac:dyDescent="0.15">
      <c r="A132" s="72"/>
      <c r="B132" s="76"/>
      <c r="C132" s="69" t="s">
        <v>271</v>
      </c>
      <c r="D132" s="50" t="s">
        <v>21</v>
      </c>
      <c r="E132" s="50" t="s">
        <v>13</v>
      </c>
      <c r="F132" s="54" t="s">
        <v>297</v>
      </c>
    </row>
    <row r="133" spans="1:6" ht="44" customHeight="1" x14ac:dyDescent="0.15">
      <c r="A133" s="71" t="s">
        <v>169</v>
      </c>
      <c r="B133" s="77" t="s">
        <v>291</v>
      </c>
      <c r="C133" s="9" t="s">
        <v>18</v>
      </c>
      <c r="D133" s="10" t="s">
        <v>15</v>
      </c>
      <c r="E133" s="10" t="s">
        <v>35</v>
      </c>
      <c r="F133" s="51" t="s">
        <v>300</v>
      </c>
    </row>
    <row r="134" spans="1:6" ht="32" customHeight="1" x14ac:dyDescent="0.15">
      <c r="A134" s="72"/>
      <c r="B134" s="76"/>
      <c r="C134" s="69" t="s">
        <v>271</v>
      </c>
      <c r="D134" s="50" t="s">
        <v>21</v>
      </c>
      <c r="E134" s="50" t="s">
        <v>13</v>
      </c>
      <c r="F134" s="55" t="s">
        <v>301</v>
      </c>
    </row>
    <row r="135" spans="1:6" ht="32" customHeight="1" x14ac:dyDescent="0.15">
      <c r="A135" s="72"/>
      <c r="B135" s="77" t="s">
        <v>292</v>
      </c>
      <c r="C135" s="9" t="s">
        <v>132</v>
      </c>
      <c r="D135" s="10" t="s">
        <v>64</v>
      </c>
      <c r="E135" s="10" t="s">
        <v>99</v>
      </c>
      <c r="F135" s="51" t="s">
        <v>299</v>
      </c>
    </row>
    <row r="136" spans="1:6" ht="32" customHeight="1" x14ac:dyDescent="0.15">
      <c r="A136" s="72"/>
      <c r="B136" s="76"/>
      <c r="C136" s="69" t="s">
        <v>21</v>
      </c>
      <c r="D136" s="50" t="s">
        <v>13</v>
      </c>
      <c r="E136" s="50" t="s">
        <v>13</v>
      </c>
      <c r="F136" s="55" t="s">
        <v>301</v>
      </c>
    </row>
    <row r="137" spans="1:6" ht="32" customHeight="1" x14ac:dyDescent="0.15">
      <c r="A137" s="71" t="s">
        <v>170</v>
      </c>
      <c r="B137" s="75" t="s">
        <v>171</v>
      </c>
      <c r="C137" s="9" t="s">
        <v>26</v>
      </c>
      <c r="D137" s="10" t="s">
        <v>6</v>
      </c>
      <c r="E137" s="10" t="s">
        <v>12</v>
      </c>
      <c r="F137" s="51" t="s">
        <v>299</v>
      </c>
    </row>
    <row r="138" spans="1:6" ht="20" customHeight="1" x14ac:dyDescent="0.15">
      <c r="A138" s="72"/>
      <c r="B138" s="76"/>
      <c r="C138" s="69" t="s">
        <v>270</v>
      </c>
      <c r="D138" s="50" t="s">
        <v>13</v>
      </c>
      <c r="E138" s="50" t="s">
        <v>13</v>
      </c>
      <c r="F138" s="55" t="s">
        <v>301</v>
      </c>
    </row>
    <row r="139" spans="1:6" ht="44" customHeight="1" x14ac:dyDescent="0.15">
      <c r="A139" s="72"/>
      <c r="B139" s="75" t="s">
        <v>172</v>
      </c>
      <c r="C139" s="9" t="s">
        <v>132</v>
      </c>
      <c r="D139" s="10" t="s">
        <v>15</v>
      </c>
      <c r="E139" s="10" t="s">
        <v>173</v>
      </c>
      <c r="F139" s="51" t="s">
        <v>298</v>
      </c>
    </row>
    <row r="140" spans="1:6" ht="32" customHeight="1" x14ac:dyDescent="0.15">
      <c r="A140" s="72"/>
      <c r="B140" s="76"/>
      <c r="C140" s="49" t="s">
        <v>21</v>
      </c>
      <c r="D140" s="70" t="s">
        <v>271</v>
      </c>
      <c r="E140" s="50" t="s">
        <v>13</v>
      </c>
      <c r="F140" s="55" t="s">
        <v>301</v>
      </c>
    </row>
    <row r="141" spans="1:6" ht="32" customHeight="1" x14ac:dyDescent="0.15">
      <c r="A141" s="71" t="s">
        <v>174</v>
      </c>
      <c r="B141" s="75" t="s">
        <v>175</v>
      </c>
      <c r="C141" s="9" t="s">
        <v>18</v>
      </c>
      <c r="D141" s="10" t="s">
        <v>107</v>
      </c>
      <c r="E141" s="10" t="s">
        <v>99</v>
      </c>
      <c r="F141" s="51" t="s">
        <v>300</v>
      </c>
    </row>
    <row r="142" spans="1:6" ht="20" customHeight="1" x14ac:dyDescent="0.15">
      <c r="A142" s="72"/>
      <c r="B142" s="76"/>
      <c r="C142" s="49" t="s">
        <v>21</v>
      </c>
      <c r="D142" s="70" t="s">
        <v>271</v>
      </c>
      <c r="E142" s="50" t="s">
        <v>13</v>
      </c>
      <c r="F142" s="55" t="s">
        <v>301</v>
      </c>
    </row>
    <row r="143" spans="1:6" ht="32" customHeight="1" x14ac:dyDescent="0.15">
      <c r="A143" s="72"/>
      <c r="B143" s="75" t="s">
        <v>176</v>
      </c>
      <c r="C143" s="9" t="s">
        <v>10</v>
      </c>
      <c r="D143" s="10" t="s">
        <v>96</v>
      </c>
      <c r="E143" s="10" t="s">
        <v>88</v>
      </c>
      <c r="F143" s="51" t="s">
        <v>299</v>
      </c>
    </row>
    <row r="144" spans="1:6" ht="20" customHeight="1" x14ac:dyDescent="0.15">
      <c r="A144" s="72"/>
      <c r="B144" s="76"/>
      <c r="C144" s="49" t="s">
        <v>13</v>
      </c>
      <c r="D144" s="70" t="s">
        <v>21</v>
      </c>
      <c r="E144" s="50" t="s">
        <v>13</v>
      </c>
      <c r="F144" s="54" t="s">
        <v>297</v>
      </c>
    </row>
    <row r="145" spans="1:6" ht="20" customHeight="1" x14ac:dyDescent="0.15">
      <c r="A145" s="71" t="s">
        <v>177</v>
      </c>
      <c r="B145" s="75" t="s">
        <v>178</v>
      </c>
      <c r="C145" s="9" t="s">
        <v>10</v>
      </c>
      <c r="D145" s="10" t="s">
        <v>11</v>
      </c>
      <c r="E145" s="10" t="s">
        <v>91</v>
      </c>
      <c r="F145" s="51" t="s">
        <v>299</v>
      </c>
    </row>
    <row r="146" spans="1:6" ht="20" customHeight="1" x14ac:dyDescent="0.15">
      <c r="A146" s="72"/>
      <c r="B146" s="76"/>
      <c r="C146" s="49" t="s">
        <v>21</v>
      </c>
      <c r="D146" s="50" t="s">
        <v>13</v>
      </c>
      <c r="E146" s="50" t="s">
        <v>21</v>
      </c>
      <c r="F146" s="56" t="s">
        <v>303</v>
      </c>
    </row>
    <row r="147" spans="1:6" ht="20" customHeight="1" x14ac:dyDescent="0.15">
      <c r="A147" s="72"/>
      <c r="B147" s="75" t="s">
        <v>179</v>
      </c>
      <c r="C147" s="9" t="s">
        <v>165</v>
      </c>
      <c r="D147" s="10" t="s">
        <v>89</v>
      </c>
      <c r="E147" s="10" t="s">
        <v>67</v>
      </c>
      <c r="F147" s="51" t="s">
        <v>298</v>
      </c>
    </row>
    <row r="148" spans="1:6" ht="20" customHeight="1" x14ac:dyDescent="0.15">
      <c r="A148" s="72"/>
      <c r="B148" s="76"/>
      <c r="C148" s="49" t="s">
        <v>21</v>
      </c>
      <c r="D148" s="70" t="s">
        <v>271</v>
      </c>
      <c r="E148" s="50" t="s">
        <v>13</v>
      </c>
      <c r="F148" s="55" t="s">
        <v>301</v>
      </c>
    </row>
    <row r="149" spans="1:6" ht="32" customHeight="1" x14ac:dyDescent="0.15">
      <c r="A149" s="71" t="s">
        <v>180</v>
      </c>
      <c r="B149" s="75" t="s">
        <v>181</v>
      </c>
      <c r="C149" s="9" t="s">
        <v>26</v>
      </c>
      <c r="D149" s="10" t="s">
        <v>107</v>
      </c>
      <c r="E149" s="10" t="s">
        <v>12</v>
      </c>
      <c r="F149" s="51" t="s">
        <v>300</v>
      </c>
    </row>
    <row r="150" spans="1:6" ht="20" customHeight="1" x14ac:dyDescent="0.15">
      <c r="A150" s="72"/>
      <c r="B150" s="76"/>
      <c r="C150" s="49" t="s">
        <v>21</v>
      </c>
      <c r="D150" s="50" t="s">
        <v>21</v>
      </c>
      <c r="E150" s="50" t="s">
        <v>13</v>
      </c>
      <c r="F150" s="56" t="s">
        <v>303</v>
      </c>
    </row>
    <row r="151" spans="1:6" ht="32" customHeight="1" x14ac:dyDescent="0.15">
      <c r="A151" s="72"/>
      <c r="B151" s="75" t="s">
        <v>182</v>
      </c>
      <c r="C151" s="9" t="s">
        <v>83</v>
      </c>
      <c r="D151" s="10" t="s">
        <v>64</v>
      </c>
      <c r="E151" s="10" t="s">
        <v>99</v>
      </c>
      <c r="F151" s="51" t="s">
        <v>299</v>
      </c>
    </row>
    <row r="152" spans="1:6" ht="32" customHeight="1" x14ac:dyDescent="0.15">
      <c r="A152" s="72"/>
      <c r="B152" s="76"/>
      <c r="C152" s="49" t="s">
        <v>13</v>
      </c>
      <c r="D152" s="70" t="s">
        <v>270</v>
      </c>
      <c r="E152" s="50" t="s">
        <v>13</v>
      </c>
      <c r="F152" s="54" t="s">
        <v>297</v>
      </c>
    </row>
    <row r="153" spans="1:6" ht="20" customHeight="1" x14ac:dyDescent="0.15">
      <c r="A153" s="71" t="s">
        <v>183</v>
      </c>
      <c r="B153" s="75" t="s">
        <v>184</v>
      </c>
      <c r="C153" s="9" t="s">
        <v>33</v>
      </c>
      <c r="D153" s="10" t="s">
        <v>34</v>
      </c>
      <c r="E153" s="10" t="s">
        <v>185</v>
      </c>
      <c r="F153" s="51" t="s">
        <v>299</v>
      </c>
    </row>
    <row r="154" spans="1:6" ht="20" customHeight="1" x14ac:dyDescent="0.15">
      <c r="A154" s="72"/>
      <c r="B154" s="76"/>
      <c r="C154" s="49" t="s">
        <v>13</v>
      </c>
      <c r="D154" s="70" t="s">
        <v>21</v>
      </c>
      <c r="E154" s="50" t="s">
        <v>13</v>
      </c>
      <c r="F154" s="54" t="s">
        <v>297</v>
      </c>
    </row>
    <row r="155" spans="1:6" ht="20" customHeight="1" x14ac:dyDescent="0.15">
      <c r="A155" s="72"/>
      <c r="B155" s="75" t="s">
        <v>186</v>
      </c>
      <c r="C155" s="9" t="s">
        <v>18</v>
      </c>
      <c r="D155" s="10" t="s">
        <v>89</v>
      </c>
      <c r="E155" s="10" t="s">
        <v>67</v>
      </c>
      <c r="F155" s="51" t="s">
        <v>299</v>
      </c>
    </row>
    <row r="156" spans="1:6" ht="24" customHeight="1" x14ac:dyDescent="0.15">
      <c r="A156" s="72"/>
      <c r="B156" s="76"/>
      <c r="C156" s="49" t="s">
        <v>21</v>
      </c>
      <c r="D156" s="50" t="s">
        <v>21</v>
      </c>
      <c r="E156" s="50" t="s">
        <v>13</v>
      </c>
      <c r="F156" s="56" t="s">
        <v>303</v>
      </c>
    </row>
    <row r="157" spans="1:6" ht="20" customHeight="1" x14ac:dyDescent="0.15">
      <c r="A157" s="71" t="s">
        <v>187</v>
      </c>
      <c r="B157" s="75" t="s">
        <v>188</v>
      </c>
      <c r="C157" s="9" t="s">
        <v>58</v>
      </c>
      <c r="D157" s="10" t="s">
        <v>51</v>
      </c>
      <c r="E157" s="10" t="s">
        <v>91</v>
      </c>
      <c r="F157" s="51" t="s">
        <v>300</v>
      </c>
    </row>
    <row r="158" spans="1:6" ht="20" customHeight="1" x14ac:dyDescent="0.15">
      <c r="A158" s="72"/>
      <c r="B158" s="76"/>
      <c r="C158" s="69" t="s">
        <v>271</v>
      </c>
      <c r="D158" s="50" t="s">
        <v>21</v>
      </c>
      <c r="E158" s="50" t="s">
        <v>13</v>
      </c>
      <c r="F158" s="55" t="s">
        <v>301</v>
      </c>
    </row>
    <row r="159" spans="1:6" ht="44" customHeight="1" x14ac:dyDescent="0.15">
      <c r="A159" s="72"/>
      <c r="B159" s="75" t="s">
        <v>189</v>
      </c>
      <c r="C159" s="9" t="s">
        <v>101</v>
      </c>
      <c r="D159" s="10" t="s">
        <v>190</v>
      </c>
      <c r="E159" s="10" t="s">
        <v>31</v>
      </c>
      <c r="F159" s="51" t="s">
        <v>300</v>
      </c>
    </row>
    <row r="160" spans="1:6" ht="32" customHeight="1" x14ac:dyDescent="0.15">
      <c r="A160" s="72"/>
      <c r="B160" s="76"/>
      <c r="C160" s="49" t="s">
        <v>21</v>
      </c>
      <c r="D160" s="70" t="s">
        <v>271</v>
      </c>
      <c r="E160" s="50" t="s">
        <v>13</v>
      </c>
      <c r="F160" s="55" t="s">
        <v>301</v>
      </c>
    </row>
    <row r="161" spans="1:6" ht="32" customHeight="1" x14ac:dyDescent="0.15">
      <c r="A161" s="71" t="s">
        <v>191</v>
      </c>
      <c r="B161" s="77" t="s">
        <v>293</v>
      </c>
      <c r="C161" s="9" t="s">
        <v>5</v>
      </c>
      <c r="D161" s="10" t="s">
        <v>59</v>
      </c>
      <c r="E161" s="10" t="s">
        <v>88</v>
      </c>
      <c r="F161" s="51" t="s">
        <v>299</v>
      </c>
    </row>
    <row r="162" spans="1:6" ht="20" customHeight="1" x14ac:dyDescent="0.15">
      <c r="A162" s="72"/>
      <c r="B162" s="76"/>
      <c r="C162" s="69" t="s">
        <v>21</v>
      </c>
      <c r="D162" s="50" t="s">
        <v>13</v>
      </c>
      <c r="E162" s="50" t="s">
        <v>13</v>
      </c>
      <c r="F162" s="55" t="s">
        <v>301</v>
      </c>
    </row>
    <row r="163" spans="1:6" ht="32" customHeight="1" x14ac:dyDescent="0.15">
      <c r="A163" s="72"/>
      <c r="B163" s="75" t="s">
        <v>192</v>
      </c>
      <c r="C163" s="9" t="s">
        <v>63</v>
      </c>
      <c r="D163" s="10" t="s">
        <v>193</v>
      </c>
      <c r="E163" s="10" t="s">
        <v>194</v>
      </c>
      <c r="F163" s="51" t="s">
        <v>298</v>
      </c>
    </row>
    <row r="164" spans="1:6" ht="20" customHeight="1" x14ac:dyDescent="0.15">
      <c r="A164" s="72"/>
      <c r="B164" s="76"/>
      <c r="C164" s="49" t="s">
        <v>13</v>
      </c>
      <c r="D164" s="70" t="s">
        <v>21</v>
      </c>
      <c r="E164" s="50" t="s">
        <v>13</v>
      </c>
      <c r="F164" s="55" t="s">
        <v>301</v>
      </c>
    </row>
    <row r="165" spans="1:6" ht="32" customHeight="1" x14ac:dyDescent="0.15">
      <c r="A165" s="71" t="s">
        <v>195</v>
      </c>
      <c r="B165" s="75" t="s">
        <v>196</v>
      </c>
      <c r="C165" s="9" t="s">
        <v>130</v>
      </c>
      <c r="D165" s="10" t="s">
        <v>55</v>
      </c>
      <c r="E165" s="10" t="s">
        <v>197</v>
      </c>
      <c r="F165" s="51" t="s">
        <v>302</v>
      </c>
    </row>
    <row r="166" spans="1:6" ht="20" customHeight="1" x14ac:dyDescent="0.15">
      <c r="A166" s="72"/>
      <c r="B166" s="76"/>
      <c r="C166" s="49" t="s">
        <v>21</v>
      </c>
      <c r="D166" s="70" t="s">
        <v>271</v>
      </c>
      <c r="E166" s="50" t="s">
        <v>21</v>
      </c>
      <c r="F166" s="56" t="s">
        <v>303</v>
      </c>
    </row>
    <row r="167" spans="1:6" ht="32" customHeight="1" x14ac:dyDescent="0.15">
      <c r="A167" s="72"/>
      <c r="B167" s="75" t="s">
        <v>198</v>
      </c>
      <c r="C167" s="9" t="s">
        <v>132</v>
      </c>
      <c r="D167" s="10" t="s">
        <v>96</v>
      </c>
      <c r="E167" s="10" t="s">
        <v>156</v>
      </c>
      <c r="F167" s="51" t="s">
        <v>299</v>
      </c>
    </row>
    <row r="168" spans="1:6" ht="32" customHeight="1" x14ac:dyDescent="0.15">
      <c r="A168" s="72"/>
      <c r="B168" s="76"/>
      <c r="C168" s="49" t="s">
        <v>21</v>
      </c>
      <c r="D168" s="50" t="s">
        <v>21</v>
      </c>
      <c r="E168" s="50" t="s">
        <v>13</v>
      </c>
      <c r="F168" s="56" t="s">
        <v>303</v>
      </c>
    </row>
    <row r="169" spans="1:6" ht="20" customHeight="1" x14ac:dyDescent="0.15">
      <c r="A169" s="71" t="s">
        <v>199</v>
      </c>
      <c r="B169" s="75" t="s">
        <v>200</v>
      </c>
      <c r="C169" s="9" t="s">
        <v>165</v>
      </c>
      <c r="D169" s="10" t="s">
        <v>6</v>
      </c>
      <c r="E169" s="10" t="s">
        <v>91</v>
      </c>
      <c r="F169" s="51" t="s">
        <v>298</v>
      </c>
    </row>
    <row r="170" spans="1:6" ht="20" customHeight="1" x14ac:dyDescent="0.15">
      <c r="A170" s="72"/>
      <c r="B170" s="76"/>
      <c r="C170" s="69" t="s">
        <v>21</v>
      </c>
      <c r="D170" s="50" t="s">
        <v>270</v>
      </c>
      <c r="E170" s="50" t="s">
        <v>13</v>
      </c>
      <c r="F170" s="54" t="s">
        <v>297</v>
      </c>
    </row>
    <row r="171" spans="1:6" ht="20" customHeight="1" x14ac:dyDescent="0.15">
      <c r="A171" s="72"/>
      <c r="B171" s="75" t="s">
        <v>201</v>
      </c>
      <c r="C171" s="9" t="s">
        <v>58</v>
      </c>
      <c r="D171" s="10" t="s">
        <v>19</v>
      </c>
      <c r="E171" s="10" t="s">
        <v>23</v>
      </c>
      <c r="F171" s="51" t="s">
        <v>299</v>
      </c>
    </row>
    <row r="172" spans="1:6" ht="20" customHeight="1" x14ac:dyDescent="0.15">
      <c r="A172" s="72"/>
      <c r="B172" s="76"/>
      <c r="C172" s="69" t="s">
        <v>21</v>
      </c>
      <c r="D172" s="50" t="s">
        <v>270</v>
      </c>
      <c r="E172" s="50" t="s">
        <v>13</v>
      </c>
      <c r="F172" s="55" t="s">
        <v>301</v>
      </c>
    </row>
    <row r="173" spans="1:6" ht="20" customHeight="1" x14ac:dyDescent="0.15">
      <c r="A173" s="71" t="s">
        <v>202</v>
      </c>
      <c r="B173" s="75" t="s">
        <v>203</v>
      </c>
      <c r="C173" s="9" t="s">
        <v>121</v>
      </c>
      <c r="D173" s="10" t="s">
        <v>51</v>
      </c>
      <c r="E173" s="10" t="s">
        <v>12</v>
      </c>
      <c r="F173" s="51" t="s">
        <v>299</v>
      </c>
    </row>
    <row r="174" spans="1:6" ht="20" customHeight="1" x14ac:dyDescent="0.15">
      <c r="A174" s="72"/>
      <c r="B174" s="76"/>
      <c r="C174" s="49" t="s">
        <v>21</v>
      </c>
      <c r="D174" s="50" t="s">
        <v>21</v>
      </c>
      <c r="E174" s="50" t="s">
        <v>13</v>
      </c>
      <c r="F174" s="56" t="s">
        <v>303</v>
      </c>
    </row>
    <row r="175" spans="1:6" ht="20" customHeight="1" x14ac:dyDescent="0.15">
      <c r="A175" s="72"/>
      <c r="B175" s="75" t="s">
        <v>204</v>
      </c>
      <c r="C175" s="9" t="s">
        <v>48</v>
      </c>
      <c r="D175" s="10" t="s">
        <v>48</v>
      </c>
      <c r="E175" s="10" t="s">
        <v>48</v>
      </c>
      <c r="F175" s="51" t="s">
        <v>299</v>
      </c>
    </row>
    <row r="176" spans="1:6" ht="20" customHeight="1" x14ac:dyDescent="0.15">
      <c r="A176" s="72"/>
      <c r="B176" s="76"/>
      <c r="C176" s="49" t="s">
        <v>21</v>
      </c>
      <c r="D176" s="50" t="s">
        <v>13</v>
      </c>
      <c r="E176" s="50" t="s">
        <v>21</v>
      </c>
      <c r="F176" s="56" t="s">
        <v>303</v>
      </c>
    </row>
    <row r="177" spans="1:6" ht="32" customHeight="1" x14ac:dyDescent="0.15">
      <c r="A177" s="71" t="s">
        <v>205</v>
      </c>
      <c r="B177" s="75" t="s">
        <v>206</v>
      </c>
      <c r="C177" s="9" t="s">
        <v>5</v>
      </c>
      <c r="D177" s="10" t="s">
        <v>59</v>
      </c>
      <c r="E177" s="10" t="s">
        <v>35</v>
      </c>
      <c r="F177" s="51" t="s">
        <v>298</v>
      </c>
    </row>
    <row r="178" spans="1:6" ht="20" customHeight="1" x14ac:dyDescent="0.15">
      <c r="A178" s="72"/>
      <c r="B178" s="76"/>
      <c r="C178" s="49" t="s">
        <v>21</v>
      </c>
      <c r="D178" s="50" t="s">
        <v>21</v>
      </c>
      <c r="E178" s="50" t="s">
        <v>13</v>
      </c>
      <c r="F178" s="56" t="s">
        <v>303</v>
      </c>
    </row>
    <row r="179" spans="1:6" ht="20" customHeight="1" x14ac:dyDescent="0.15">
      <c r="A179" s="72"/>
      <c r="B179" s="75" t="s">
        <v>207</v>
      </c>
      <c r="C179" s="9" t="s">
        <v>48</v>
      </c>
      <c r="D179" s="10" t="s">
        <v>48</v>
      </c>
      <c r="E179" s="10" t="s">
        <v>48</v>
      </c>
      <c r="F179" s="51" t="s">
        <v>300</v>
      </c>
    </row>
    <row r="180" spans="1:6" ht="20" customHeight="1" x14ac:dyDescent="0.15">
      <c r="A180" s="72"/>
      <c r="B180" s="76"/>
      <c r="C180" s="49" t="s">
        <v>21</v>
      </c>
      <c r="D180" s="50" t="s">
        <v>21</v>
      </c>
      <c r="E180" s="50" t="s">
        <v>13</v>
      </c>
      <c r="F180" s="56" t="s">
        <v>303</v>
      </c>
    </row>
    <row r="181" spans="1:6" ht="20" customHeight="1" x14ac:dyDescent="0.15">
      <c r="A181" s="71" t="s">
        <v>208</v>
      </c>
      <c r="B181" s="75" t="s">
        <v>209</v>
      </c>
      <c r="C181" s="9" t="s">
        <v>10</v>
      </c>
      <c r="D181" s="10" t="s">
        <v>107</v>
      </c>
      <c r="E181" s="10" t="s">
        <v>210</v>
      </c>
      <c r="F181" s="51" t="s">
        <v>300</v>
      </c>
    </row>
    <row r="182" spans="1:6" ht="20" customHeight="1" x14ac:dyDescent="0.15">
      <c r="A182" s="72"/>
      <c r="B182" s="76"/>
      <c r="C182" s="49" t="s">
        <v>13</v>
      </c>
      <c r="D182" s="70" t="s">
        <v>21</v>
      </c>
      <c r="E182" s="50" t="s">
        <v>13</v>
      </c>
      <c r="F182" s="55" t="s">
        <v>301</v>
      </c>
    </row>
    <row r="183" spans="1:6" ht="20" customHeight="1" x14ac:dyDescent="0.15">
      <c r="A183" s="72"/>
      <c r="B183" s="77" t="s">
        <v>294</v>
      </c>
      <c r="C183" s="9" t="s">
        <v>18</v>
      </c>
      <c r="D183" s="10" t="s">
        <v>89</v>
      </c>
      <c r="E183" s="10" t="s">
        <v>88</v>
      </c>
      <c r="F183" s="51" t="s">
        <v>298</v>
      </c>
    </row>
    <row r="184" spans="1:6" ht="20" customHeight="1" x14ac:dyDescent="0.15">
      <c r="A184" s="72"/>
      <c r="B184" s="76"/>
      <c r="C184" s="49" t="s">
        <v>270</v>
      </c>
      <c r="D184" s="50" t="s">
        <v>270</v>
      </c>
      <c r="E184" s="50" t="s">
        <v>13</v>
      </c>
      <c r="F184" s="56" t="s">
        <v>303</v>
      </c>
    </row>
    <row r="185" spans="1:6" ht="32" customHeight="1" x14ac:dyDescent="0.15">
      <c r="A185" s="71" t="s">
        <v>211</v>
      </c>
      <c r="B185" s="75" t="s">
        <v>212</v>
      </c>
      <c r="C185" s="9" t="s">
        <v>58</v>
      </c>
      <c r="D185" s="10" t="s">
        <v>96</v>
      </c>
      <c r="E185" s="10" t="s">
        <v>12</v>
      </c>
      <c r="F185" s="51" t="s">
        <v>305</v>
      </c>
    </row>
    <row r="186" spans="1:6" ht="20" customHeight="1" x14ac:dyDescent="0.15">
      <c r="A186" s="72"/>
      <c r="B186" s="76"/>
      <c r="C186" s="69" t="s">
        <v>21</v>
      </c>
      <c r="D186" s="50" t="s">
        <v>270</v>
      </c>
      <c r="E186" s="50" t="s">
        <v>13</v>
      </c>
      <c r="F186" s="54" t="s">
        <v>297</v>
      </c>
    </row>
    <row r="187" spans="1:6" ht="20" customHeight="1" x14ac:dyDescent="0.15">
      <c r="A187" s="72"/>
      <c r="B187" s="75" t="s">
        <v>213</v>
      </c>
      <c r="C187" s="9" t="s">
        <v>33</v>
      </c>
      <c r="D187" s="10" t="s">
        <v>11</v>
      </c>
      <c r="E187" s="10" t="s">
        <v>91</v>
      </c>
      <c r="F187" s="51" t="s">
        <v>300</v>
      </c>
    </row>
    <row r="188" spans="1:6" ht="20" customHeight="1" x14ac:dyDescent="0.15">
      <c r="A188" s="72"/>
      <c r="B188" s="76"/>
      <c r="C188" s="49" t="s">
        <v>13</v>
      </c>
      <c r="D188" s="70" t="s">
        <v>21</v>
      </c>
      <c r="E188" s="50" t="s">
        <v>13</v>
      </c>
      <c r="F188" s="55" t="s">
        <v>301</v>
      </c>
    </row>
    <row r="189" spans="1:6" ht="32" customHeight="1" x14ac:dyDescent="0.15">
      <c r="A189" s="71" t="s">
        <v>214</v>
      </c>
      <c r="B189" s="75" t="s">
        <v>215</v>
      </c>
      <c r="C189" s="9" t="s">
        <v>93</v>
      </c>
      <c r="D189" s="10" t="s">
        <v>59</v>
      </c>
      <c r="E189" s="10" t="s">
        <v>99</v>
      </c>
      <c r="F189" s="51" t="s">
        <v>299</v>
      </c>
    </row>
    <row r="190" spans="1:6" ht="20" customHeight="1" x14ac:dyDescent="0.15">
      <c r="A190" s="72"/>
      <c r="B190" s="76"/>
      <c r="C190" s="49" t="s">
        <v>13</v>
      </c>
      <c r="D190" s="70" t="s">
        <v>270</v>
      </c>
      <c r="E190" s="50" t="s">
        <v>13</v>
      </c>
      <c r="F190" s="54" t="s">
        <v>297</v>
      </c>
    </row>
    <row r="191" spans="1:6" ht="20" customHeight="1" x14ac:dyDescent="0.15">
      <c r="A191" s="72"/>
      <c r="B191" s="75" t="s">
        <v>216</v>
      </c>
      <c r="C191" s="9" t="s">
        <v>217</v>
      </c>
      <c r="D191" s="10" t="s">
        <v>218</v>
      </c>
      <c r="E191" s="10" t="s">
        <v>67</v>
      </c>
      <c r="F191" s="51" t="s">
        <v>300</v>
      </c>
    </row>
    <row r="192" spans="1:6" ht="20" customHeight="1" x14ac:dyDescent="0.15">
      <c r="A192" s="72"/>
      <c r="B192" s="76"/>
      <c r="C192" s="49" t="s">
        <v>13</v>
      </c>
      <c r="D192" s="70" t="s">
        <v>21</v>
      </c>
      <c r="E192" s="50" t="s">
        <v>13</v>
      </c>
      <c r="F192" s="55" t="s">
        <v>301</v>
      </c>
    </row>
    <row r="193" spans="1:6" ht="20" customHeight="1" x14ac:dyDescent="0.15">
      <c r="A193" s="71" t="s">
        <v>219</v>
      </c>
      <c r="B193" s="75" t="s">
        <v>220</v>
      </c>
      <c r="C193" s="9" t="s">
        <v>121</v>
      </c>
      <c r="D193" s="10" t="s">
        <v>221</v>
      </c>
      <c r="E193" s="10" t="s">
        <v>12</v>
      </c>
      <c r="F193" s="51" t="s">
        <v>305</v>
      </c>
    </row>
    <row r="194" spans="1:6" ht="20" customHeight="1" x14ac:dyDescent="0.15">
      <c r="A194" s="72"/>
      <c r="B194" s="76"/>
      <c r="C194" s="69" t="s">
        <v>21</v>
      </c>
      <c r="D194" s="50" t="s">
        <v>13</v>
      </c>
      <c r="E194" s="50" t="s">
        <v>13</v>
      </c>
      <c r="F194" s="54" t="s">
        <v>297</v>
      </c>
    </row>
    <row r="195" spans="1:6" ht="32" customHeight="1" x14ac:dyDescent="0.15">
      <c r="A195" s="72"/>
      <c r="B195" s="75" t="s">
        <v>222</v>
      </c>
      <c r="C195" s="9" t="s">
        <v>26</v>
      </c>
      <c r="D195" s="10" t="s">
        <v>64</v>
      </c>
      <c r="E195" s="10" t="s">
        <v>91</v>
      </c>
      <c r="F195" s="51" t="s">
        <v>298</v>
      </c>
    </row>
    <row r="196" spans="1:6" ht="20" customHeight="1" x14ac:dyDescent="0.15">
      <c r="A196" s="72"/>
      <c r="B196" s="76"/>
      <c r="C196" s="49" t="s">
        <v>21</v>
      </c>
      <c r="D196" s="50" t="s">
        <v>21</v>
      </c>
      <c r="E196" s="50" t="s">
        <v>13</v>
      </c>
      <c r="F196" s="56" t="s">
        <v>303</v>
      </c>
    </row>
    <row r="197" spans="1:6" ht="20" customHeight="1" x14ac:dyDescent="0.15">
      <c r="A197" s="71" t="s">
        <v>223</v>
      </c>
      <c r="B197" s="75" t="s">
        <v>224</v>
      </c>
      <c r="C197" s="9" t="s">
        <v>5</v>
      </c>
      <c r="D197" s="10" t="s">
        <v>51</v>
      </c>
      <c r="E197" s="10" t="s">
        <v>185</v>
      </c>
      <c r="F197" s="51" t="s">
        <v>300</v>
      </c>
    </row>
    <row r="198" spans="1:6" ht="20" customHeight="1" x14ac:dyDescent="0.15">
      <c r="A198" s="72"/>
      <c r="B198" s="76"/>
      <c r="C198" s="49" t="s">
        <v>13</v>
      </c>
      <c r="D198" s="70" t="s">
        <v>21</v>
      </c>
      <c r="E198" s="50" t="s">
        <v>271</v>
      </c>
      <c r="F198" s="54" t="s">
        <v>297</v>
      </c>
    </row>
    <row r="199" spans="1:6" ht="20" customHeight="1" x14ac:dyDescent="0.15">
      <c r="A199" s="72"/>
      <c r="B199" s="75" t="s">
        <v>225</v>
      </c>
      <c r="C199" s="9" t="s">
        <v>226</v>
      </c>
      <c r="D199" s="10" t="s">
        <v>107</v>
      </c>
      <c r="E199" s="10" t="s">
        <v>35</v>
      </c>
      <c r="F199" s="51" t="s">
        <v>298</v>
      </c>
    </row>
    <row r="200" spans="1:6" ht="20" customHeight="1" x14ac:dyDescent="0.15">
      <c r="A200" s="72"/>
      <c r="B200" s="76"/>
      <c r="C200" s="49" t="s">
        <v>21</v>
      </c>
      <c r="D200" s="50" t="s">
        <v>21</v>
      </c>
      <c r="E200" s="50" t="s">
        <v>21</v>
      </c>
      <c r="F200" s="56" t="s">
        <v>303</v>
      </c>
    </row>
    <row r="201" spans="1:6" ht="32" customHeight="1" x14ac:dyDescent="0.15">
      <c r="A201" s="71" t="s">
        <v>227</v>
      </c>
      <c r="B201" s="75" t="s">
        <v>228</v>
      </c>
      <c r="C201" s="9" t="s">
        <v>229</v>
      </c>
      <c r="D201" s="10" t="s">
        <v>230</v>
      </c>
      <c r="E201" s="10" t="s">
        <v>231</v>
      </c>
      <c r="F201" s="51" t="s">
        <v>298</v>
      </c>
    </row>
    <row r="202" spans="1:6" ht="20" customHeight="1" x14ac:dyDescent="0.15">
      <c r="A202" s="72"/>
      <c r="B202" s="76"/>
      <c r="C202" s="49" t="s">
        <v>21</v>
      </c>
      <c r="D202" s="50" t="s">
        <v>21</v>
      </c>
      <c r="E202" s="70" t="s">
        <v>271</v>
      </c>
      <c r="F202" s="55" t="s">
        <v>301</v>
      </c>
    </row>
    <row r="203" spans="1:6" ht="20" customHeight="1" x14ac:dyDescent="0.15">
      <c r="A203" s="72"/>
      <c r="B203" s="75" t="s">
        <v>232</v>
      </c>
      <c r="C203" s="9" t="s">
        <v>165</v>
      </c>
      <c r="D203" s="10" t="s">
        <v>89</v>
      </c>
      <c r="E203" s="10" t="s">
        <v>88</v>
      </c>
      <c r="F203" s="51" t="s">
        <v>299</v>
      </c>
    </row>
    <row r="204" spans="1:6" ht="20" customHeight="1" x14ac:dyDescent="0.15">
      <c r="A204" s="72"/>
      <c r="B204" s="76"/>
      <c r="C204" s="69" t="s">
        <v>21</v>
      </c>
      <c r="D204" s="50" t="s">
        <v>13</v>
      </c>
      <c r="E204" s="50" t="s">
        <v>13</v>
      </c>
      <c r="F204" s="55" t="s">
        <v>301</v>
      </c>
    </row>
    <row r="205" spans="1:6" ht="32" customHeight="1" x14ac:dyDescent="0.15">
      <c r="A205" s="71" t="s">
        <v>233</v>
      </c>
      <c r="B205" s="75" t="s">
        <v>234</v>
      </c>
      <c r="C205" s="9" t="s">
        <v>10</v>
      </c>
      <c r="D205" s="10" t="s">
        <v>167</v>
      </c>
      <c r="E205" s="10" t="s">
        <v>156</v>
      </c>
      <c r="F205" s="51" t="s">
        <v>302</v>
      </c>
    </row>
    <row r="206" spans="1:6" ht="20" customHeight="1" x14ac:dyDescent="0.15">
      <c r="A206" s="72"/>
      <c r="B206" s="76"/>
      <c r="C206" s="49" t="s">
        <v>21</v>
      </c>
      <c r="D206" s="70" t="s">
        <v>271</v>
      </c>
      <c r="E206" s="50" t="s">
        <v>13</v>
      </c>
      <c r="F206" s="56" t="s">
        <v>303</v>
      </c>
    </row>
    <row r="207" spans="1:6" ht="20" customHeight="1" x14ac:dyDescent="0.15">
      <c r="A207" s="71" t="s">
        <v>235</v>
      </c>
      <c r="B207" s="75" t="s">
        <v>236</v>
      </c>
      <c r="C207" s="9" t="s">
        <v>18</v>
      </c>
      <c r="D207" s="10" t="s">
        <v>34</v>
      </c>
      <c r="E207" s="10" t="s">
        <v>23</v>
      </c>
      <c r="F207" s="51" t="s">
        <v>300</v>
      </c>
    </row>
    <row r="208" spans="1:6" ht="20" customHeight="1" x14ac:dyDescent="0.15">
      <c r="A208" s="72"/>
      <c r="B208" s="76"/>
      <c r="C208" s="49" t="s">
        <v>13</v>
      </c>
      <c r="D208" s="70" t="s">
        <v>21</v>
      </c>
      <c r="E208" s="50" t="s">
        <v>13</v>
      </c>
      <c r="F208" s="55" t="s">
        <v>301</v>
      </c>
    </row>
    <row r="209" spans="1:6" ht="20" customHeight="1" x14ac:dyDescent="0.15">
      <c r="A209" s="7"/>
      <c r="B209" s="8"/>
      <c r="C209" s="14"/>
      <c r="D209" s="11"/>
      <c r="E209" s="11"/>
      <c r="F209" s="21"/>
    </row>
    <row r="210" spans="1:6" ht="20" customHeight="1" x14ac:dyDescent="0.15">
      <c r="A210" s="7"/>
      <c r="B210" s="8"/>
      <c r="C210" s="26" t="s">
        <v>311</v>
      </c>
      <c r="D210" s="51" t="s">
        <v>312</v>
      </c>
      <c r="E210" s="51" t="s">
        <v>497</v>
      </c>
      <c r="F210" s="51" t="s">
        <v>498</v>
      </c>
    </row>
  </sheetData>
  <mergeCells count="153">
    <mergeCell ref="B3:B4"/>
    <mergeCell ref="B27:B28"/>
    <mergeCell ref="A27:A30"/>
    <mergeCell ref="B29:B30"/>
    <mergeCell ref="A31:A34"/>
    <mergeCell ref="B31:B32"/>
    <mergeCell ref="B33:B34"/>
    <mergeCell ref="B51:B52"/>
    <mergeCell ref="B49:B50"/>
    <mergeCell ref="B47:B48"/>
    <mergeCell ref="B45:B46"/>
    <mergeCell ref="B43:B44"/>
    <mergeCell ref="A47:A50"/>
    <mergeCell ref="A51:A54"/>
    <mergeCell ref="B13:B14"/>
    <mergeCell ref="B11:B12"/>
    <mergeCell ref="B9:B10"/>
    <mergeCell ref="B7:B8"/>
    <mergeCell ref="B5:B6"/>
    <mergeCell ref="B69:B70"/>
    <mergeCell ref="B67:B68"/>
    <mergeCell ref="B65:B66"/>
    <mergeCell ref="B63:B64"/>
    <mergeCell ref="B61:B62"/>
    <mergeCell ref="B59:B60"/>
    <mergeCell ref="B57:B58"/>
    <mergeCell ref="B55:B56"/>
    <mergeCell ref="B53:B54"/>
    <mergeCell ref="B87:B88"/>
    <mergeCell ref="B85:B86"/>
    <mergeCell ref="B83:B84"/>
    <mergeCell ref="B81:B82"/>
    <mergeCell ref="B79:B80"/>
    <mergeCell ref="B77:B78"/>
    <mergeCell ref="B75:B76"/>
    <mergeCell ref="B73:B74"/>
    <mergeCell ref="B71:B72"/>
    <mergeCell ref="B105:B106"/>
    <mergeCell ref="B103:B104"/>
    <mergeCell ref="B101:B102"/>
    <mergeCell ref="B99:B100"/>
    <mergeCell ref="B97:B98"/>
    <mergeCell ref="B95:B96"/>
    <mergeCell ref="B93:B94"/>
    <mergeCell ref="B91:B92"/>
    <mergeCell ref="B89:B90"/>
    <mergeCell ref="B115:B116"/>
    <mergeCell ref="B113:B114"/>
    <mergeCell ref="B127:B128"/>
    <mergeCell ref="B125:B126"/>
    <mergeCell ref="B123:B124"/>
    <mergeCell ref="B121:B122"/>
    <mergeCell ref="B111:B112"/>
    <mergeCell ref="B109:B110"/>
    <mergeCell ref="B107:B108"/>
    <mergeCell ref="B141:B142"/>
    <mergeCell ref="B139:B140"/>
    <mergeCell ref="B137:B138"/>
    <mergeCell ref="B135:B136"/>
    <mergeCell ref="B133:B134"/>
    <mergeCell ref="B131:B132"/>
    <mergeCell ref="B129:B130"/>
    <mergeCell ref="B119:B120"/>
    <mergeCell ref="B117:B118"/>
    <mergeCell ref="B159:B160"/>
    <mergeCell ref="B157:B158"/>
    <mergeCell ref="B155:B156"/>
    <mergeCell ref="B153:B154"/>
    <mergeCell ref="B151:B152"/>
    <mergeCell ref="B149:B150"/>
    <mergeCell ref="B147:B148"/>
    <mergeCell ref="B145:B146"/>
    <mergeCell ref="B143:B144"/>
    <mergeCell ref="B177:B178"/>
    <mergeCell ref="B175:B176"/>
    <mergeCell ref="B173:B174"/>
    <mergeCell ref="B171:B172"/>
    <mergeCell ref="B169:B170"/>
    <mergeCell ref="B167:B168"/>
    <mergeCell ref="B165:B166"/>
    <mergeCell ref="B163:B164"/>
    <mergeCell ref="B161:B162"/>
    <mergeCell ref="B195:B196"/>
    <mergeCell ref="B193:B194"/>
    <mergeCell ref="B191:B192"/>
    <mergeCell ref="B189:B190"/>
    <mergeCell ref="B187:B188"/>
    <mergeCell ref="B185:B186"/>
    <mergeCell ref="B183:B184"/>
    <mergeCell ref="B181:B182"/>
    <mergeCell ref="B179:B180"/>
    <mergeCell ref="A201:A204"/>
    <mergeCell ref="A205:A206"/>
    <mergeCell ref="A207:A208"/>
    <mergeCell ref="B207:B208"/>
    <mergeCell ref="B205:B206"/>
    <mergeCell ref="B203:B204"/>
    <mergeCell ref="B201:B202"/>
    <mergeCell ref="B199:B200"/>
    <mergeCell ref="B197:B198"/>
    <mergeCell ref="A165:A168"/>
    <mergeCell ref="A169:A172"/>
    <mergeCell ref="A173:A176"/>
    <mergeCell ref="A177:A180"/>
    <mergeCell ref="A181:A184"/>
    <mergeCell ref="A185:A188"/>
    <mergeCell ref="A189:A192"/>
    <mergeCell ref="A193:A196"/>
    <mergeCell ref="A197:A200"/>
    <mergeCell ref="A129:A132"/>
    <mergeCell ref="A133:A136"/>
    <mergeCell ref="A137:A140"/>
    <mergeCell ref="A141:A144"/>
    <mergeCell ref="A145:A148"/>
    <mergeCell ref="A149:A152"/>
    <mergeCell ref="A153:A156"/>
    <mergeCell ref="A157:A160"/>
    <mergeCell ref="A161:A164"/>
    <mergeCell ref="A85:A88"/>
    <mergeCell ref="A89:A92"/>
    <mergeCell ref="A93:A96"/>
    <mergeCell ref="A97:A100"/>
    <mergeCell ref="A101:A104"/>
    <mergeCell ref="A105:A108"/>
    <mergeCell ref="A109:A112"/>
    <mergeCell ref="A121:A124"/>
    <mergeCell ref="A125:A128"/>
    <mergeCell ref="A113:A116"/>
    <mergeCell ref="A117:A120"/>
    <mergeCell ref="A55:A58"/>
    <mergeCell ref="A59:A62"/>
    <mergeCell ref="A63:A66"/>
    <mergeCell ref="A67:A72"/>
    <mergeCell ref="A73:A76"/>
    <mergeCell ref="A77:A80"/>
    <mergeCell ref="A81:A84"/>
    <mergeCell ref="A1:F1"/>
    <mergeCell ref="A3:A8"/>
    <mergeCell ref="A9:A14"/>
    <mergeCell ref="A15:A20"/>
    <mergeCell ref="A21:A26"/>
    <mergeCell ref="A35:A40"/>
    <mergeCell ref="A41:A46"/>
    <mergeCell ref="B41:B42"/>
    <mergeCell ref="B39:B40"/>
    <mergeCell ref="B37:B38"/>
    <mergeCell ref="B35:B36"/>
    <mergeCell ref="B25:B26"/>
    <mergeCell ref="B23:B24"/>
    <mergeCell ref="B21:B22"/>
    <mergeCell ref="B19:B20"/>
    <mergeCell ref="B17:B18"/>
    <mergeCell ref="B15:B16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9"/>
  <sheetViews>
    <sheetView showGridLines="0" workbookViewId="0">
      <pane xSplit="2" ySplit="2" topLeftCell="C3" activePane="bottomRight" state="frozen"/>
      <selection pane="topRight"/>
      <selection pane="bottomLeft"/>
      <selection pane="bottomRight" activeCell="F7" sqref="F7"/>
    </sheetView>
  </sheetViews>
  <sheetFormatPr baseColWidth="10" defaultColWidth="16.33203125" defaultRowHeight="20" customHeight="1" x14ac:dyDescent="0.15"/>
  <cols>
    <col min="1" max="7" width="16.33203125" style="15" customWidth="1"/>
    <col min="8" max="16384" width="16.33203125" style="15"/>
  </cols>
  <sheetData>
    <row r="1" spans="1:6" ht="27.75" customHeight="1" x14ac:dyDescent="0.15">
      <c r="A1" s="73" t="s">
        <v>0</v>
      </c>
      <c r="B1" s="73"/>
      <c r="C1" s="73"/>
      <c r="D1" s="73"/>
      <c r="E1" s="73"/>
      <c r="F1" s="73"/>
    </row>
    <row r="2" spans="1:6" ht="20.25" customHeight="1" x14ac:dyDescent="0.15">
      <c r="A2" s="2"/>
      <c r="B2" s="2"/>
      <c r="C2" s="3" t="s">
        <v>1</v>
      </c>
      <c r="D2" s="3" t="s">
        <v>2</v>
      </c>
      <c r="E2" s="3" t="s">
        <v>3</v>
      </c>
      <c r="F2" s="2"/>
    </row>
    <row r="3" spans="1:6" ht="56.25" customHeight="1" x14ac:dyDescent="0.15">
      <c r="A3" s="74" t="s">
        <v>304</v>
      </c>
      <c r="B3" s="82" t="s">
        <v>4</v>
      </c>
      <c r="C3" s="4" t="s">
        <v>5</v>
      </c>
      <c r="D3" s="5" t="s">
        <v>6</v>
      </c>
      <c r="E3" s="5" t="s">
        <v>7</v>
      </c>
      <c r="F3" s="6"/>
    </row>
    <row r="4" spans="1:6" ht="20" customHeight="1" x14ac:dyDescent="0.15">
      <c r="A4" s="72"/>
      <c r="B4" s="80"/>
      <c r="C4" s="12">
        <v>1</v>
      </c>
      <c r="D4" s="13">
        <v>2</v>
      </c>
      <c r="E4" s="13">
        <v>3</v>
      </c>
      <c r="F4" s="11"/>
    </row>
    <row r="5" spans="1:6" ht="20" customHeight="1" x14ac:dyDescent="0.15">
      <c r="A5" s="72"/>
      <c r="B5" s="79" t="s">
        <v>9</v>
      </c>
      <c r="C5" s="9" t="s">
        <v>10</v>
      </c>
      <c r="D5" s="10" t="s">
        <v>11</v>
      </c>
      <c r="E5" s="10" t="s">
        <v>12</v>
      </c>
      <c r="F5" s="11"/>
    </row>
    <row r="6" spans="1:6" ht="20" customHeight="1" x14ac:dyDescent="0.15">
      <c r="A6" s="72"/>
      <c r="B6" s="80"/>
      <c r="C6" s="12">
        <v>1</v>
      </c>
      <c r="D6" s="13">
        <v>2</v>
      </c>
      <c r="E6" s="13">
        <v>3</v>
      </c>
      <c r="F6" s="11"/>
    </row>
    <row r="7" spans="1:6" ht="56" customHeight="1" x14ac:dyDescent="0.15">
      <c r="A7" s="72"/>
      <c r="B7" s="79" t="s">
        <v>285</v>
      </c>
      <c r="C7" s="9" t="s">
        <v>14</v>
      </c>
      <c r="D7" s="10" t="s">
        <v>15</v>
      </c>
      <c r="E7" s="10" t="s">
        <v>16</v>
      </c>
      <c r="F7" s="11"/>
    </row>
    <row r="8" spans="1:6" ht="20" customHeight="1" x14ac:dyDescent="0.15">
      <c r="A8" s="72"/>
      <c r="B8" s="80"/>
      <c r="C8" s="12">
        <v>2</v>
      </c>
      <c r="D8" s="13">
        <v>1</v>
      </c>
      <c r="E8" s="13">
        <v>3</v>
      </c>
      <c r="F8" s="11"/>
    </row>
    <row r="9" spans="1:6" ht="32" customHeight="1" x14ac:dyDescent="0.15">
      <c r="A9" s="71" t="s">
        <v>309</v>
      </c>
      <c r="B9" s="79" t="s">
        <v>17</v>
      </c>
      <c r="C9" s="9" t="s">
        <v>18</v>
      </c>
      <c r="D9" s="10" t="s">
        <v>19</v>
      </c>
      <c r="E9" s="10" t="s">
        <v>20</v>
      </c>
      <c r="F9" s="11"/>
    </row>
    <row r="10" spans="1:6" ht="20" customHeight="1" x14ac:dyDescent="0.15">
      <c r="A10" s="72"/>
      <c r="B10" s="80"/>
      <c r="C10" s="12">
        <v>2</v>
      </c>
      <c r="D10" s="13">
        <v>3</v>
      </c>
      <c r="E10" s="13">
        <v>1</v>
      </c>
      <c r="F10" s="11"/>
    </row>
    <row r="11" spans="1:6" ht="20" customHeight="1" x14ac:dyDescent="0.15">
      <c r="A11" s="72"/>
      <c r="B11" s="79" t="s">
        <v>22</v>
      </c>
      <c r="C11" s="9" t="s">
        <v>10</v>
      </c>
      <c r="D11" s="10" t="s">
        <v>11</v>
      </c>
      <c r="E11" s="10" t="s">
        <v>23</v>
      </c>
      <c r="F11" s="11"/>
    </row>
    <row r="12" spans="1:6" ht="20" customHeight="1" x14ac:dyDescent="0.15">
      <c r="A12" s="72"/>
      <c r="B12" s="80"/>
      <c r="C12" s="12">
        <v>2</v>
      </c>
      <c r="D12" s="13">
        <v>1</v>
      </c>
      <c r="E12" s="13">
        <v>3</v>
      </c>
      <c r="F12" s="11"/>
    </row>
    <row r="13" spans="1:6" ht="44" customHeight="1" x14ac:dyDescent="0.15">
      <c r="A13" s="72"/>
      <c r="B13" s="79" t="s">
        <v>25</v>
      </c>
      <c r="C13" s="9" t="s">
        <v>26</v>
      </c>
      <c r="D13" s="10" t="s">
        <v>27</v>
      </c>
      <c r="E13" s="10" t="s">
        <v>28</v>
      </c>
      <c r="F13" s="11"/>
    </row>
    <row r="14" spans="1:6" ht="20" customHeight="1" x14ac:dyDescent="0.15">
      <c r="A14" s="72"/>
      <c r="B14" s="80"/>
      <c r="C14" s="12">
        <v>3</v>
      </c>
      <c r="D14" s="13">
        <v>1</v>
      </c>
      <c r="E14" s="13">
        <v>3</v>
      </c>
      <c r="F14" s="11"/>
    </row>
    <row r="15" spans="1:6" ht="44" customHeight="1" x14ac:dyDescent="0.15">
      <c r="A15" s="71" t="s">
        <v>29</v>
      </c>
      <c r="B15" s="79" t="s">
        <v>30</v>
      </c>
      <c r="C15" s="9" t="s">
        <v>10</v>
      </c>
      <c r="D15" s="10" t="s">
        <v>11</v>
      </c>
      <c r="E15" s="10" t="s">
        <v>31</v>
      </c>
      <c r="F15" s="11"/>
    </row>
    <row r="16" spans="1:6" ht="20" customHeight="1" x14ac:dyDescent="0.15">
      <c r="A16" s="72"/>
      <c r="B16" s="80"/>
      <c r="C16" s="12">
        <v>3</v>
      </c>
      <c r="D16" s="13">
        <v>1</v>
      </c>
      <c r="E16" s="13">
        <v>2</v>
      </c>
      <c r="F16" s="11"/>
    </row>
    <row r="17" spans="1:6" ht="20" customHeight="1" x14ac:dyDescent="0.15">
      <c r="A17" s="72"/>
      <c r="B17" s="79" t="s">
        <v>32</v>
      </c>
      <c r="C17" s="9" t="s">
        <v>33</v>
      </c>
      <c r="D17" s="10" t="s">
        <v>34</v>
      </c>
      <c r="E17" s="10" t="s">
        <v>35</v>
      </c>
      <c r="F17" s="11"/>
    </row>
    <row r="18" spans="1:6" ht="20" customHeight="1" x14ac:dyDescent="0.15">
      <c r="A18" s="72"/>
      <c r="B18" s="80"/>
      <c r="C18" s="12">
        <v>2</v>
      </c>
      <c r="D18" s="13">
        <v>1</v>
      </c>
      <c r="E18" s="13">
        <v>3</v>
      </c>
      <c r="F18" s="11"/>
    </row>
    <row r="19" spans="1:6" ht="56" customHeight="1" x14ac:dyDescent="0.15">
      <c r="A19" s="72"/>
      <c r="B19" s="79" t="s">
        <v>37</v>
      </c>
      <c r="C19" s="9" t="s">
        <v>38</v>
      </c>
      <c r="D19" s="10" t="s">
        <v>39</v>
      </c>
      <c r="E19" s="10" t="s">
        <v>40</v>
      </c>
      <c r="F19" s="11"/>
    </row>
    <row r="20" spans="1:6" ht="20" customHeight="1" x14ac:dyDescent="0.15">
      <c r="A20" s="72"/>
      <c r="B20" s="80"/>
      <c r="C20" s="12">
        <v>1</v>
      </c>
      <c r="D20" s="13">
        <v>3</v>
      </c>
      <c r="E20" s="13">
        <v>2</v>
      </c>
      <c r="F20" s="11"/>
    </row>
    <row r="21" spans="1:6" ht="32" customHeight="1" x14ac:dyDescent="0.15">
      <c r="A21" s="71" t="s">
        <v>41</v>
      </c>
      <c r="B21" s="79" t="s">
        <v>42</v>
      </c>
      <c r="C21" s="9" t="s">
        <v>26</v>
      </c>
      <c r="D21" s="10" t="s">
        <v>19</v>
      </c>
      <c r="E21" s="10" t="s">
        <v>20</v>
      </c>
      <c r="F21" s="11"/>
    </row>
    <row r="22" spans="1:6" ht="20" customHeight="1" x14ac:dyDescent="0.15">
      <c r="A22" s="72"/>
      <c r="B22" s="80"/>
      <c r="C22" s="12">
        <v>2</v>
      </c>
      <c r="D22" s="13">
        <v>3</v>
      </c>
      <c r="E22" s="13">
        <v>1</v>
      </c>
      <c r="F22" s="11"/>
    </row>
    <row r="23" spans="1:6" ht="44" customHeight="1" x14ac:dyDescent="0.15">
      <c r="A23" s="72"/>
      <c r="B23" s="79" t="s">
        <v>43</v>
      </c>
      <c r="C23" s="9" t="s">
        <v>44</v>
      </c>
      <c r="D23" s="10" t="s">
        <v>45</v>
      </c>
      <c r="E23" s="10" t="s">
        <v>46</v>
      </c>
      <c r="F23" s="11"/>
    </row>
    <row r="24" spans="1:6" ht="20" customHeight="1" x14ac:dyDescent="0.15">
      <c r="A24" s="72"/>
      <c r="B24" s="80"/>
      <c r="C24" s="9" t="s">
        <v>237</v>
      </c>
      <c r="D24" s="10" t="s">
        <v>237</v>
      </c>
      <c r="E24" s="10" t="s">
        <v>237</v>
      </c>
      <c r="F24" s="11"/>
    </row>
    <row r="25" spans="1:6" ht="20" customHeight="1" x14ac:dyDescent="0.15">
      <c r="A25" s="72"/>
      <c r="B25" s="79" t="s">
        <v>47</v>
      </c>
      <c r="C25" s="9" t="s">
        <v>48</v>
      </c>
      <c r="D25" s="10" t="s">
        <v>48</v>
      </c>
      <c r="E25" s="10" t="s">
        <v>48</v>
      </c>
      <c r="F25" s="11"/>
    </row>
    <row r="26" spans="1:6" ht="20" customHeight="1" x14ac:dyDescent="0.15">
      <c r="A26" s="72"/>
      <c r="B26" s="80"/>
      <c r="C26" s="12">
        <v>2</v>
      </c>
      <c r="D26" s="13">
        <v>3</v>
      </c>
      <c r="E26" s="13">
        <v>1</v>
      </c>
      <c r="F26" s="11"/>
    </row>
    <row r="27" spans="1:6" s="48" customFormat="1" ht="34" customHeight="1" x14ac:dyDescent="0.15">
      <c r="A27" s="71" t="s">
        <v>72</v>
      </c>
      <c r="B27" s="79" t="s">
        <v>73</v>
      </c>
      <c r="C27" s="9" t="s">
        <v>63</v>
      </c>
      <c r="D27" s="10" t="s">
        <v>59</v>
      </c>
      <c r="E27" s="10" t="s">
        <v>74</v>
      </c>
      <c r="F27" s="11"/>
    </row>
    <row r="28" spans="1:6" s="48" customFormat="1" ht="20" customHeight="1" x14ac:dyDescent="0.15">
      <c r="A28" s="72"/>
      <c r="B28" s="80"/>
      <c r="C28" s="12">
        <v>1</v>
      </c>
      <c r="D28" s="13">
        <v>2</v>
      </c>
      <c r="E28" s="13">
        <v>3</v>
      </c>
      <c r="F28" s="11"/>
    </row>
    <row r="29" spans="1:6" s="48" customFormat="1" ht="69" customHeight="1" x14ac:dyDescent="0.15">
      <c r="A29" s="72"/>
      <c r="B29" s="79" t="s">
        <v>75</v>
      </c>
      <c r="C29" s="9" t="s">
        <v>76</v>
      </c>
      <c r="D29" s="10" t="s">
        <v>77</v>
      </c>
      <c r="E29" s="10" t="s">
        <v>78</v>
      </c>
      <c r="F29" s="11"/>
    </row>
    <row r="30" spans="1:6" s="48" customFormat="1" ht="20" customHeight="1" x14ac:dyDescent="0.15">
      <c r="A30" s="72"/>
      <c r="B30" s="80"/>
      <c r="C30" s="12">
        <v>2</v>
      </c>
      <c r="D30" s="13">
        <v>1</v>
      </c>
      <c r="E30" s="13">
        <v>3</v>
      </c>
      <c r="F30" s="11"/>
    </row>
    <row r="31" spans="1:6" s="48" customFormat="1" ht="32" customHeight="1" x14ac:dyDescent="0.15">
      <c r="A31" s="71" t="s">
        <v>79</v>
      </c>
      <c r="B31" s="79" t="s">
        <v>80</v>
      </c>
      <c r="C31" s="9" t="s">
        <v>81</v>
      </c>
      <c r="D31" s="10" t="s">
        <v>64</v>
      </c>
      <c r="E31" s="10" t="s">
        <v>60</v>
      </c>
      <c r="F31" s="11"/>
    </row>
    <row r="32" spans="1:6" s="48" customFormat="1" ht="20" customHeight="1" x14ac:dyDescent="0.15">
      <c r="A32" s="72"/>
      <c r="B32" s="80"/>
      <c r="C32" s="9" t="s">
        <v>238</v>
      </c>
      <c r="D32" s="10" t="s">
        <v>238</v>
      </c>
      <c r="E32" s="13">
        <v>1</v>
      </c>
      <c r="F32" s="11"/>
    </row>
    <row r="33" spans="1:6" s="48" customFormat="1" ht="32" customHeight="1" x14ac:dyDescent="0.15">
      <c r="A33" s="72"/>
      <c r="B33" s="79" t="s">
        <v>82</v>
      </c>
      <c r="C33" s="9" t="s">
        <v>83</v>
      </c>
      <c r="D33" s="10" t="s">
        <v>84</v>
      </c>
      <c r="E33" s="10" t="s">
        <v>85</v>
      </c>
      <c r="F33" s="11"/>
    </row>
    <row r="34" spans="1:6" s="48" customFormat="1" ht="20" customHeight="1" x14ac:dyDescent="0.15">
      <c r="A34" s="72"/>
      <c r="B34" s="80"/>
      <c r="C34" s="12">
        <v>1</v>
      </c>
      <c r="D34" s="13">
        <v>1</v>
      </c>
      <c r="E34" s="10" t="s">
        <v>238</v>
      </c>
      <c r="F34" s="11"/>
    </row>
    <row r="35" spans="1:6" ht="32" customHeight="1" x14ac:dyDescent="0.15">
      <c r="A35" s="71" t="s">
        <v>49</v>
      </c>
      <c r="B35" s="79" t="s">
        <v>50</v>
      </c>
      <c r="C35" s="9" t="s">
        <v>18</v>
      </c>
      <c r="D35" s="10" t="s">
        <v>51</v>
      </c>
      <c r="E35" s="10" t="s">
        <v>52</v>
      </c>
      <c r="F35" s="11"/>
    </row>
    <row r="36" spans="1:6" ht="20" customHeight="1" x14ac:dyDescent="0.15">
      <c r="A36" s="72"/>
      <c r="B36" s="80"/>
      <c r="C36" s="12">
        <v>2</v>
      </c>
      <c r="D36" s="13">
        <v>3</v>
      </c>
      <c r="E36" s="13">
        <v>1</v>
      </c>
      <c r="F36" s="11"/>
    </row>
    <row r="37" spans="1:6" ht="32" customHeight="1" x14ac:dyDescent="0.15">
      <c r="A37" s="72"/>
      <c r="B37" s="79" t="s">
        <v>53</v>
      </c>
      <c r="C37" s="9" t="s">
        <v>54</v>
      </c>
      <c r="D37" s="10" t="s">
        <v>55</v>
      </c>
      <c r="E37" s="10" t="s">
        <v>56</v>
      </c>
      <c r="F37" s="11"/>
    </row>
    <row r="38" spans="1:6" ht="20" customHeight="1" x14ac:dyDescent="0.15">
      <c r="A38" s="72"/>
      <c r="B38" s="80"/>
      <c r="C38" s="9" t="s">
        <v>237</v>
      </c>
      <c r="D38" s="10" t="s">
        <v>237</v>
      </c>
      <c r="E38" s="10" t="s">
        <v>237</v>
      </c>
      <c r="F38" s="11"/>
    </row>
    <row r="39" spans="1:6" ht="32" customHeight="1" x14ac:dyDescent="0.15">
      <c r="A39" s="72"/>
      <c r="B39" s="79" t="s">
        <v>57</v>
      </c>
      <c r="C39" s="9" t="s">
        <v>58</v>
      </c>
      <c r="D39" s="10" t="s">
        <v>59</v>
      </c>
      <c r="E39" s="10" t="s">
        <v>60</v>
      </c>
      <c r="F39" s="11"/>
    </row>
    <row r="40" spans="1:6" ht="20" customHeight="1" x14ac:dyDescent="0.15">
      <c r="A40" s="72"/>
      <c r="B40" s="80"/>
      <c r="C40" s="12">
        <v>2</v>
      </c>
      <c r="D40" s="13">
        <v>1</v>
      </c>
      <c r="E40" s="13">
        <v>3</v>
      </c>
      <c r="F40" s="11"/>
    </row>
    <row r="41" spans="1:6" ht="32" customHeight="1" x14ac:dyDescent="0.15">
      <c r="A41" s="71" t="s">
        <v>61</v>
      </c>
      <c r="B41" s="79" t="s">
        <v>62</v>
      </c>
      <c r="C41" s="9" t="s">
        <v>63</v>
      </c>
      <c r="D41" s="10" t="s">
        <v>64</v>
      </c>
      <c r="E41" s="10" t="s">
        <v>65</v>
      </c>
      <c r="F41" s="11"/>
    </row>
    <row r="42" spans="1:6" ht="20" customHeight="1" x14ac:dyDescent="0.15">
      <c r="A42" s="72"/>
      <c r="B42" s="80"/>
      <c r="C42" s="12">
        <v>2</v>
      </c>
      <c r="D42" s="13">
        <v>1</v>
      </c>
      <c r="E42" s="10" t="s">
        <v>238</v>
      </c>
      <c r="F42" s="11"/>
    </row>
    <row r="43" spans="1:6" ht="20" customHeight="1" x14ac:dyDescent="0.15">
      <c r="A43" s="72"/>
      <c r="B43" s="79" t="s">
        <v>284</v>
      </c>
      <c r="C43" s="9" t="s">
        <v>66</v>
      </c>
      <c r="D43" s="10" t="s">
        <v>34</v>
      </c>
      <c r="E43" s="10" t="s">
        <v>67</v>
      </c>
      <c r="F43" s="11"/>
    </row>
    <row r="44" spans="1:6" ht="20" customHeight="1" x14ac:dyDescent="0.15">
      <c r="A44" s="72"/>
      <c r="B44" s="80"/>
      <c r="C44" s="12">
        <v>2</v>
      </c>
      <c r="D44" s="13">
        <v>3</v>
      </c>
      <c r="E44" s="13">
        <v>1</v>
      </c>
      <c r="F44" s="11"/>
    </row>
    <row r="45" spans="1:6" ht="44" customHeight="1" x14ac:dyDescent="0.15">
      <c r="A45" s="72"/>
      <c r="B45" s="79" t="s">
        <v>68</v>
      </c>
      <c r="C45" s="9" t="s">
        <v>69</v>
      </c>
      <c r="D45" s="10" t="s">
        <v>70</v>
      </c>
      <c r="E45" s="10" t="s">
        <v>71</v>
      </c>
      <c r="F45" s="11"/>
    </row>
    <row r="46" spans="1:6" ht="20" customHeight="1" x14ac:dyDescent="0.15">
      <c r="A46" s="72"/>
      <c r="B46" s="80"/>
      <c r="C46" s="12">
        <v>2</v>
      </c>
      <c r="D46" s="13">
        <v>1</v>
      </c>
      <c r="E46" s="13">
        <v>3</v>
      </c>
      <c r="F46" s="11"/>
    </row>
    <row r="47" spans="1:6" ht="32" customHeight="1" x14ac:dyDescent="0.15">
      <c r="A47" s="71" t="s">
        <v>86</v>
      </c>
      <c r="B47" s="79" t="s">
        <v>87</v>
      </c>
      <c r="C47" s="9" t="s">
        <v>26</v>
      </c>
      <c r="D47" s="10" t="s">
        <v>11</v>
      </c>
      <c r="E47" s="10" t="s">
        <v>88</v>
      </c>
      <c r="F47" s="11"/>
    </row>
    <row r="48" spans="1:6" ht="20" customHeight="1" x14ac:dyDescent="0.15">
      <c r="A48" s="72"/>
      <c r="B48" s="80"/>
      <c r="C48" s="12">
        <v>1</v>
      </c>
      <c r="D48" s="13">
        <v>2</v>
      </c>
      <c r="E48" s="13">
        <v>3</v>
      </c>
      <c r="F48" s="11"/>
    </row>
    <row r="49" spans="1:6" ht="20" customHeight="1" x14ac:dyDescent="0.15">
      <c r="A49" s="72"/>
      <c r="B49" s="79" t="s">
        <v>283</v>
      </c>
      <c r="C49" s="9" t="s">
        <v>18</v>
      </c>
      <c r="D49" s="10" t="s">
        <v>89</v>
      </c>
      <c r="E49" s="10" t="s">
        <v>67</v>
      </c>
      <c r="F49" s="11"/>
    </row>
    <row r="50" spans="1:6" ht="20" customHeight="1" x14ac:dyDescent="0.15">
      <c r="A50" s="72"/>
      <c r="B50" s="80"/>
      <c r="C50" s="12">
        <v>1</v>
      </c>
      <c r="D50" s="13">
        <v>2</v>
      </c>
      <c r="E50" s="13">
        <v>2</v>
      </c>
      <c r="F50" s="11"/>
    </row>
    <row r="51" spans="1:6" ht="20" customHeight="1" x14ac:dyDescent="0.15">
      <c r="A51" s="71" t="s">
        <v>90</v>
      </c>
      <c r="B51" s="79" t="s">
        <v>282</v>
      </c>
      <c r="C51" s="9" t="s">
        <v>33</v>
      </c>
      <c r="D51" s="10" t="s">
        <v>34</v>
      </c>
      <c r="E51" s="10" t="s">
        <v>91</v>
      </c>
      <c r="F51" s="11"/>
    </row>
    <row r="52" spans="1:6" ht="20" customHeight="1" x14ac:dyDescent="0.15">
      <c r="A52" s="72"/>
      <c r="B52" s="80"/>
      <c r="C52" s="12">
        <v>2</v>
      </c>
      <c r="D52" s="13">
        <v>1</v>
      </c>
      <c r="E52" s="13">
        <v>3</v>
      </c>
      <c r="F52" s="11"/>
    </row>
    <row r="53" spans="1:6" ht="20" customHeight="1" x14ac:dyDescent="0.15">
      <c r="A53" s="72"/>
      <c r="B53" s="79" t="s">
        <v>281</v>
      </c>
      <c r="C53" s="9" t="s">
        <v>5</v>
      </c>
      <c r="D53" s="10" t="s">
        <v>51</v>
      </c>
      <c r="E53" s="10" t="s">
        <v>35</v>
      </c>
      <c r="F53" s="11"/>
    </row>
    <row r="54" spans="1:6" ht="20" customHeight="1" x14ac:dyDescent="0.15">
      <c r="A54" s="72"/>
      <c r="B54" s="80"/>
      <c r="C54" s="12">
        <v>3</v>
      </c>
      <c r="D54" s="13">
        <v>1</v>
      </c>
      <c r="E54" s="10" t="s">
        <v>238</v>
      </c>
      <c r="F54" s="11"/>
    </row>
    <row r="55" spans="1:6" ht="20" customHeight="1" x14ac:dyDescent="0.15">
      <c r="A55" s="71" t="s">
        <v>92</v>
      </c>
      <c r="B55" s="79" t="s">
        <v>280</v>
      </c>
      <c r="C55" s="9" t="s">
        <v>10</v>
      </c>
      <c r="D55" s="10" t="s">
        <v>6</v>
      </c>
      <c r="E55" s="10" t="s">
        <v>35</v>
      </c>
      <c r="F55" s="11"/>
    </row>
    <row r="56" spans="1:6" ht="20" customHeight="1" x14ac:dyDescent="0.15">
      <c r="A56" s="72"/>
      <c r="B56" s="80"/>
      <c r="C56" s="12">
        <v>1</v>
      </c>
      <c r="D56" s="13">
        <v>2</v>
      </c>
      <c r="E56" s="10" t="s">
        <v>238</v>
      </c>
      <c r="F56" s="11"/>
    </row>
    <row r="57" spans="1:6" ht="20" customHeight="1" x14ac:dyDescent="0.15">
      <c r="A57" s="72"/>
      <c r="B57" s="79" t="s">
        <v>276</v>
      </c>
      <c r="C57" s="9" t="s">
        <v>93</v>
      </c>
      <c r="D57" s="10" t="s">
        <v>19</v>
      </c>
      <c r="E57" s="10" t="s">
        <v>88</v>
      </c>
      <c r="F57" s="11"/>
    </row>
    <row r="58" spans="1:6" ht="20" customHeight="1" x14ac:dyDescent="0.15">
      <c r="A58" s="72"/>
      <c r="B58" s="80"/>
      <c r="C58" s="12">
        <v>1</v>
      </c>
      <c r="D58" s="13">
        <v>2</v>
      </c>
      <c r="E58" s="10" t="s">
        <v>238</v>
      </c>
      <c r="F58" s="11"/>
    </row>
    <row r="59" spans="1:6" ht="32" customHeight="1" x14ac:dyDescent="0.15">
      <c r="A59" s="71" t="s">
        <v>94</v>
      </c>
      <c r="B59" s="79" t="s">
        <v>275</v>
      </c>
      <c r="C59" s="9" t="s">
        <v>95</v>
      </c>
      <c r="D59" s="10" t="s">
        <v>96</v>
      </c>
      <c r="E59" s="10" t="s">
        <v>97</v>
      </c>
      <c r="F59" s="11"/>
    </row>
    <row r="60" spans="1:6" ht="20" customHeight="1" x14ac:dyDescent="0.15">
      <c r="A60" s="72"/>
      <c r="B60" s="80"/>
      <c r="C60" s="12">
        <v>2</v>
      </c>
      <c r="D60" s="13">
        <v>1</v>
      </c>
      <c r="E60" s="13">
        <v>3</v>
      </c>
      <c r="F60" s="11"/>
    </row>
    <row r="61" spans="1:6" ht="32" customHeight="1" x14ac:dyDescent="0.15">
      <c r="A61" s="72"/>
      <c r="B61" s="79" t="s">
        <v>277</v>
      </c>
      <c r="C61" s="9" t="s">
        <v>98</v>
      </c>
      <c r="D61" s="10" t="s">
        <v>84</v>
      </c>
      <c r="E61" s="10" t="s">
        <v>99</v>
      </c>
      <c r="F61" s="11"/>
    </row>
    <row r="62" spans="1:6" ht="20" customHeight="1" x14ac:dyDescent="0.15">
      <c r="A62" s="72"/>
      <c r="B62" s="80"/>
      <c r="C62" s="12">
        <v>2</v>
      </c>
      <c r="D62" s="13">
        <v>1</v>
      </c>
      <c r="E62" s="13">
        <v>3</v>
      </c>
      <c r="F62" s="11"/>
    </row>
    <row r="63" spans="1:6" ht="32" customHeight="1" x14ac:dyDescent="0.15">
      <c r="A63" s="71" t="s">
        <v>100</v>
      </c>
      <c r="B63" s="79" t="s">
        <v>274</v>
      </c>
      <c r="C63" s="9" t="s">
        <v>101</v>
      </c>
      <c r="D63" s="10" t="s">
        <v>96</v>
      </c>
      <c r="E63" s="10" t="s">
        <v>102</v>
      </c>
      <c r="F63" s="11"/>
    </row>
    <row r="64" spans="1:6" ht="20" customHeight="1" x14ac:dyDescent="0.15">
      <c r="A64" s="72"/>
      <c r="B64" s="80"/>
      <c r="C64" s="12">
        <v>2</v>
      </c>
      <c r="D64" s="13">
        <v>3</v>
      </c>
      <c r="E64" s="13">
        <v>1</v>
      </c>
      <c r="F64" s="11"/>
    </row>
    <row r="65" spans="1:6" ht="32" customHeight="1" x14ac:dyDescent="0.15">
      <c r="A65" s="72"/>
      <c r="B65" s="79" t="s">
        <v>273</v>
      </c>
      <c r="C65" s="9" t="s">
        <v>103</v>
      </c>
      <c r="D65" s="10" t="s">
        <v>104</v>
      </c>
      <c r="E65" s="10" t="s">
        <v>99</v>
      </c>
      <c r="F65" s="11"/>
    </row>
    <row r="66" spans="1:6" ht="20" customHeight="1" x14ac:dyDescent="0.15">
      <c r="A66" s="72"/>
      <c r="B66" s="80"/>
      <c r="C66" s="12">
        <v>1</v>
      </c>
      <c r="D66" s="13">
        <v>1</v>
      </c>
      <c r="E66" s="13">
        <v>2</v>
      </c>
      <c r="F66" s="11"/>
    </row>
    <row r="67" spans="1:6" ht="20" customHeight="1" x14ac:dyDescent="0.15">
      <c r="A67" s="71" t="s">
        <v>105</v>
      </c>
      <c r="B67" s="79" t="s">
        <v>106</v>
      </c>
      <c r="C67" s="9" t="s">
        <v>10</v>
      </c>
      <c r="D67" s="10" t="s">
        <v>107</v>
      </c>
      <c r="E67" s="10" t="s">
        <v>12</v>
      </c>
      <c r="F67" s="11"/>
    </row>
    <row r="68" spans="1:6" ht="20" customHeight="1" x14ac:dyDescent="0.15">
      <c r="A68" s="72"/>
      <c r="B68" s="80"/>
      <c r="C68" s="9" t="s">
        <v>238</v>
      </c>
      <c r="D68" s="10" t="s">
        <v>238</v>
      </c>
      <c r="E68" s="13">
        <v>1</v>
      </c>
      <c r="F68" s="11"/>
    </row>
    <row r="69" spans="1:6" ht="32" customHeight="1" x14ac:dyDescent="0.15">
      <c r="A69" s="72"/>
      <c r="B69" s="79" t="s">
        <v>108</v>
      </c>
      <c r="C69" s="9" t="s">
        <v>83</v>
      </c>
      <c r="D69" s="10" t="s">
        <v>109</v>
      </c>
      <c r="E69" s="10" t="s">
        <v>110</v>
      </c>
      <c r="F69" s="11"/>
    </row>
    <row r="70" spans="1:6" ht="20" customHeight="1" x14ac:dyDescent="0.15">
      <c r="A70" s="72"/>
      <c r="B70" s="80"/>
      <c r="C70" s="9" t="s">
        <v>238</v>
      </c>
      <c r="D70" s="13">
        <v>1</v>
      </c>
      <c r="E70" s="10" t="s">
        <v>238</v>
      </c>
      <c r="F70" s="11"/>
    </row>
    <row r="71" spans="1:6" ht="44" customHeight="1" x14ac:dyDescent="0.15">
      <c r="A71" s="72"/>
      <c r="B71" s="79" t="s">
        <v>111</v>
      </c>
      <c r="C71" s="9" t="s">
        <v>93</v>
      </c>
      <c r="D71" s="10" t="s">
        <v>15</v>
      </c>
      <c r="E71" s="10" t="s">
        <v>112</v>
      </c>
      <c r="F71" s="11"/>
    </row>
    <row r="72" spans="1:6" ht="20" customHeight="1" x14ac:dyDescent="0.15">
      <c r="A72" s="72"/>
      <c r="B72" s="80"/>
      <c r="C72" s="9" t="s">
        <v>238</v>
      </c>
      <c r="D72" s="13">
        <v>1</v>
      </c>
      <c r="E72" s="13">
        <v>1</v>
      </c>
      <c r="F72" s="11"/>
    </row>
    <row r="73" spans="1:6" ht="32" customHeight="1" x14ac:dyDescent="0.15">
      <c r="A73" s="71" t="s">
        <v>113</v>
      </c>
      <c r="B73" s="79" t="s">
        <v>272</v>
      </c>
      <c r="C73" s="9" t="s">
        <v>63</v>
      </c>
      <c r="D73" s="10" t="s">
        <v>59</v>
      </c>
      <c r="E73" s="10" t="s">
        <v>114</v>
      </c>
      <c r="F73" s="11"/>
    </row>
    <row r="74" spans="1:6" ht="20" customHeight="1" x14ac:dyDescent="0.15">
      <c r="A74" s="72"/>
      <c r="B74" s="80"/>
      <c r="C74" s="12">
        <v>2</v>
      </c>
      <c r="D74" s="13">
        <v>1</v>
      </c>
      <c r="E74" s="13">
        <v>3</v>
      </c>
      <c r="F74" s="11"/>
    </row>
    <row r="75" spans="1:6" ht="32" customHeight="1" x14ac:dyDescent="0.15">
      <c r="A75" s="72"/>
      <c r="B75" s="79" t="s">
        <v>278</v>
      </c>
      <c r="C75" s="9" t="s">
        <v>26</v>
      </c>
      <c r="D75" s="10" t="s">
        <v>51</v>
      </c>
      <c r="E75" s="10" t="s">
        <v>23</v>
      </c>
      <c r="F75" s="11"/>
    </row>
    <row r="76" spans="1:6" ht="20" customHeight="1" x14ac:dyDescent="0.15">
      <c r="A76" s="72"/>
      <c r="B76" s="80"/>
      <c r="C76" s="12">
        <v>2</v>
      </c>
      <c r="D76" s="13">
        <v>1</v>
      </c>
      <c r="E76" s="13">
        <v>3</v>
      </c>
      <c r="F76" s="11"/>
    </row>
    <row r="77" spans="1:6" ht="32" customHeight="1" x14ac:dyDescent="0.15">
      <c r="A77" s="71" t="s">
        <v>115</v>
      </c>
      <c r="B77" s="79" t="s">
        <v>116</v>
      </c>
      <c r="C77" s="9" t="s">
        <v>117</v>
      </c>
      <c r="D77" s="10" t="s">
        <v>64</v>
      </c>
      <c r="E77" s="10" t="s">
        <v>65</v>
      </c>
      <c r="F77" s="11"/>
    </row>
    <row r="78" spans="1:6" ht="20" customHeight="1" x14ac:dyDescent="0.15">
      <c r="A78" s="72"/>
      <c r="B78" s="80"/>
      <c r="C78" s="12">
        <v>3</v>
      </c>
      <c r="D78" s="13">
        <v>2</v>
      </c>
      <c r="E78" s="13">
        <v>1</v>
      </c>
      <c r="F78" s="11"/>
    </row>
    <row r="79" spans="1:6" ht="20" customHeight="1" x14ac:dyDescent="0.15">
      <c r="A79" s="72"/>
      <c r="B79" s="79" t="s">
        <v>118</v>
      </c>
      <c r="C79" s="9" t="s">
        <v>33</v>
      </c>
      <c r="D79" s="10" t="s">
        <v>34</v>
      </c>
      <c r="E79" s="10" t="s">
        <v>91</v>
      </c>
      <c r="F79" s="11"/>
    </row>
    <row r="80" spans="1:6" ht="20" customHeight="1" x14ac:dyDescent="0.15">
      <c r="A80" s="72"/>
      <c r="B80" s="80"/>
      <c r="C80" s="9" t="s">
        <v>238</v>
      </c>
      <c r="D80" s="13">
        <v>1</v>
      </c>
      <c r="E80" s="10" t="s">
        <v>238</v>
      </c>
      <c r="F80" s="11"/>
    </row>
    <row r="81" spans="1:6" ht="20" customHeight="1" x14ac:dyDescent="0.15">
      <c r="A81" s="71" t="s">
        <v>119</v>
      </c>
      <c r="B81" s="79" t="s">
        <v>120</v>
      </c>
      <c r="C81" s="9" t="s">
        <v>121</v>
      </c>
      <c r="D81" s="10" t="s">
        <v>11</v>
      </c>
      <c r="E81" s="10" t="s">
        <v>35</v>
      </c>
      <c r="F81" s="11"/>
    </row>
    <row r="82" spans="1:6" ht="20" customHeight="1" x14ac:dyDescent="0.15">
      <c r="A82" s="72"/>
      <c r="B82" s="80"/>
      <c r="C82" s="12">
        <v>1</v>
      </c>
      <c r="D82" s="13">
        <v>2</v>
      </c>
      <c r="E82" s="13">
        <v>3</v>
      </c>
      <c r="F82" s="11"/>
    </row>
    <row r="83" spans="1:6" ht="32" customHeight="1" x14ac:dyDescent="0.15">
      <c r="A83" s="72"/>
      <c r="B83" s="79" t="s">
        <v>122</v>
      </c>
      <c r="C83" s="9" t="s">
        <v>58</v>
      </c>
      <c r="D83" s="10" t="s">
        <v>59</v>
      </c>
      <c r="E83" s="10" t="s">
        <v>91</v>
      </c>
      <c r="F83" s="11"/>
    </row>
    <row r="84" spans="1:6" ht="20" customHeight="1" x14ac:dyDescent="0.15">
      <c r="A84" s="72"/>
      <c r="B84" s="80"/>
      <c r="C84" s="12">
        <v>1</v>
      </c>
      <c r="D84" s="13">
        <v>1</v>
      </c>
      <c r="E84" s="13">
        <v>2</v>
      </c>
      <c r="F84" s="11"/>
    </row>
    <row r="85" spans="1:6" ht="20" customHeight="1" x14ac:dyDescent="0.15">
      <c r="A85" s="71" t="s">
        <v>123</v>
      </c>
      <c r="B85" s="79" t="s">
        <v>124</v>
      </c>
      <c r="C85" s="9" t="s">
        <v>18</v>
      </c>
      <c r="D85" s="10" t="s">
        <v>34</v>
      </c>
      <c r="E85" s="10" t="s">
        <v>12</v>
      </c>
      <c r="F85" s="11"/>
    </row>
    <row r="86" spans="1:6" ht="24" customHeight="1" x14ac:dyDescent="0.15">
      <c r="A86" s="72"/>
      <c r="B86" s="80"/>
      <c r="C86" s="12">
        <v>2</v>
      </c>
      <c r="D86" s="13">
        <v>1</v>
      </c>
      <c r="E86" s="13">
        <v>1</v>
      </c>
      <c r="F86" s="11"/>
    </row>
    <row r="87" spans="1:6" ht="44" customHeight="1" x14ac:dyDescent="0.15">
      <c r="A87" s="72"/>
      <c r="B87" s="79" t="s">
        <v>125</v>
      </c>
      <c r="C87" s="9" t="s">
        <v>126</v>
      </c>
      <c r="D87" s="10" t="s">
        <v>127</v>
      </c>
      <c r="E87" s="10" t="s">
        <v>128</v>
      </c>
      <c r="F87" s="11"/>
    </row>
    <row r="88" spans="1:6" ht="20" customHeight="1" x14ac:dyDescent="0.15">
      <c r="A88" s="72"/>
      <c r="B88" s="80"/>
      <c r="C88" s="12">
        <v>2</v>
      </c>
      <c r="D88" s="13">
        <v>1</v>
      </c>
      <c r="E88" s="13">
        <v>3</v>
      </c>
      <c r="F88" s="11"/>
    </row>
    <row r="89" spans="1:6" ht="44" customHeight="1" x14ac:dyDescent="0.15">
      <c r="A89" s="71" t="s">
        <v>129</v>
      </c>
      <c r="B89" s="79" t="s">
        <v>279</v>
      </c>
      <c r="C89" s="9" t="s">
        <v>130</v>
      </c>
      <c r="D89" s="10" t="s">
        <v>104</v>
      </c>
      <c r="E89" s="10" t="s">
        <v>128</v>
      </c>
      <c r="F89" s="11"/>
    </row>
    <row r="90" spans="1:6" ht="20" customHeight="1" x14ac:dyDescent="0.15">
      <c r="A90" s="72"/>
      <c r="B90" s="80"/>
      <c r="C90" s="12">
        <v>1</v>
      </c>
      <c r="D90" s="10" t="s">
        <v>238</v>
      </c>
      <c r="E90" s="10" t="s">
        <v>238</v>
      </c>
      <c r="F90" s="11"/>
    </row>
    <row r="91" spans="1:6" ht="32" customHeight="1" x14ac:dyDescent="0.15">
      <c r="A91" s="72"/>
      <c r="B91" s="79" t="s">
        <v>131</v>
      </c>
      <c r="C91" s="9" t="s">
        <v>132</v>
      </c>
      <c r="D91" s="10" t="s">
        <v>107</v>
      </c>
      <c r="E91" s="10" t="s">
        <v>23</v>
      </c>
      <c r="F91" s="11"/>
    </row>
    <row r="92" spans="1:6" ht="20" customHeight="1" x14ac:dyDescent="0.15">
      <c r="A92" s="72"/>
      <c r="B92" s="80"/>
      <c r="C92" s="12">
        <v>2</v>
      </c>
      <c r="D92" s="13">
        <v>3</v>
      </c>
      <c r="E92" s="13">
        <v>1</v>
      </c>
      <c r="F92" s="11"/>
    </row>
    <row r="93" spans="1:6" ht="44" customHeight="1" x14ac:dyDescent="0.15">
      <c r="A93" s="71" t="s">
        <v>133</v>
      </c>
      <c r="B93" s="79" t="s">
        <v>286</v>
      </c>
      <c r="C93" s="9" t="s">
        <v>134</v>
      </c>
      <c r="D93" s="10" t="s">
        <v>135</v>
      </c>
      <c r="E93" s="10" t="s">
        <v>136</v>
      </c>
      <c r="F93" s="11"/>
    </row>
    <row r="94" spans="1:6" ht="20" customHeight="1" x14ac:dyDescent="0.15">
      <c r="A94" s="72"/>
      <c r="B94" s="80"/>
      <c r="C94" s="12">
        <v>3</v>
      </c>
      <c r="D94" s="13">
        <v>1</v>
      </c>
      <c r="E94" s="13">
        <v>2</v>
      </c>
      <c r="F94" s="11"/>
    </row>
    <row r="95" spans="1:6" ht="20" customHeight="1" x14ac:dyDescent="0.15">
      <c r="A95" s="72"/>
      <c r="B95" s="79" t="s">
        <v>287</v>
      </c>
      <c r="C95" s="9" t="s">
        <v>10</v>
      </c>
      <c r="D95" s="10" t="s">
        <v>6</v>
      </c>
      <c r="E95" s="10" t="s">
        <v>35</v>
      </c>
      <c r="F95" s="11"/>
    </row>
    <row r="96" spans="1:6" ht="20" customHeight="1" x14ac:dyDescent="0.15">
      <c r="A96" s="72"/>
      <c r="B96" s="80"/>
      <c r="C96" s="12">
        <v>1</v>
      </c>
      <c r="D96" s="10" t="s">
        <v>238</v>
      </c>
      <c r="E96" s="10" t="s">
        <v>238</v>
      </c>
      <c r="F96" s="11"/>
    </row>
    <row r="97" spans="1:6" ht="32" customHeight="1" x14ac:dyDescent="0.15">
      <c r="A97" s="71" t="s">
        <v>137</v>
      </c>
      <c r="B97" s="79" t="s">
        <v>138</v>
      </c>
      <c r="C97" s="9" t="s">
        <v>26</v>
      </c>
      <c r="D97" s="10" t="s">
        <v>139</v>
      </c>
      <c r="E97" s="10" t="s">
        <v>99</v>
      </c>
      <c r="F97" s="11"/>
    </row>
    <row r="98" spans="1:6" ht="20" customHeight="1" x14ac:dyDescent="0.15">
      <c r="A98" s="72"/>
      <c r="B98" s="80"/>
      <c r="C98" s="9" t="s">
        <v>238</v>
      </c>
      <c r="D98" s="10" t="s">
        <v>238</v>
      </c>
      <c r="E98" s="10" t="s">
        <v>238</v>
      </c>
      <c r="F98" s="11"/>
    </row>
    <row r="99" spans="1:6" ht="44" customHeight="1" x14ac:dyDescent="0.15">
      <c r="A99" s="72"/>
      <c r="B99" s="79" t="s">
        <v>140</v>
      </c>
      <c r="C99" s="9" t="s">
        <v>10</v>
      </c>
      <c r="D99" s="10" t="s">
        <v>15</v>
      </c>
      <c r="E99" s="10" t="s">
        <v>91</v>
      </c>
      <c r="F99" s="11"/>
    </row>
    <row r="100" spans="1:6" ht="20" customHeight="1" x14ac:dyDescent="0.15">
      <c r="A100" s="72"/>
      <c r="B100" s="80"/>
      <c r="C100" s="12">
        <v>2</v>
      </c>
      <c r="D100" s="13">
        <v>3</v>
      </c>
      <c r="E100" s="13">
        <v>1</v>
      </c>
      <c r="F100" s="11"/>
    </row>
    <row r="101" spans="1:6" ht="20" customHeight="1" x14ac:dyDescent="0.15">
      <c r="A101" s="71" t="s">
        <v>141</v>
      </c>
      <c r="B101" s="79" t="s">
        <v>142</v>
      </c>
      <c r="C101" s="9" t="s">
        <v>143</v>
      </c>
      <c r="D101" s="10" t="s">
        <v>107</v>
      </c>
      <c r="E101" s="10" t="s">
        <v>67</v>
      </c>
      <c r="F101" s="11"/>
    </row>
    <row r="102" spans="1:6" ht="20" customHeight="1" x14ac:dyDescent="0.15">
      <c r="A102" s="72"/>
      <c r="B102" s="80"/>
      <c r="C102" s="12">
        <v>2</v>
      </c>
      <c r="D102" s="13">
        <v>3</v>
      </c>
      <c r="E102" s="13">
        <v>1</v>
      </c>
      <c r="F102" s="11"/>
    </row>
    <row r="103" spans="1:6" ht="44" customHeight="1" x14ac:dyDescent="0.15">
      <c r="A103" s="72"/>
      <c r="B103" s="79" t="s">
        <v>144</v>
      </c>
      <c r="C103" s="9" t="s">
        <v>132</v>
      </c>
      <c r="D103" s="10" t="s">
        <v>145</v>
      </c>
      <c r="E103" s="10" t="s">
        <v>60</v>
      </c>
      <c r="F103" s="11"/>
    </row>
    <row r="104" spans="1:6" ht="20" customHeight="1" x14ac:dyDescent="0.15">
      <c r="A104" s="72"/>
      <c r="B104" s="80"/>
      <c r="C104" s="12">
        <v>1</v>
      </c>
      <c r="D104" s="10" t="s">
        <v>238</v>
      </c>
      <c r="E104" s="10" t="s">
        <v>238</v>
      </c>
      <c r="F104" s="11"/>
    </row>
    <row r="105" spans="1:6" ht="20" customHeight="1" x14ac:dyDescent="0.15">
      <c r="A105" s="71" t="s">
        <v>146</v>
      </c>
      <c r="B105" s="79" t="s">
        <v>147</v>
      </c>
      <c r="C105" s="9" t="s">
        <v>10</v>
      </c>
      <c r="D105" s="10" t="s">
        <v>6</v>
      </c>
      <c r="E105" s="10" t="s">
        <v>35</v>
      </c>
      <c r="F105" s="11"/>
    </row>
    <row r="106" spans="1:6" ht="20" customHeight="1" x14ac:dyDescent="0.15">
      <c r="A106" s="72"/>
      <c r="B106" s="80"/>
      <c r="C106" s="12">
        <v>3</v>
      </c>
      <c r="D106" s="13">
        <v>2</v>
      </c>
      <c r="E106" s="13">
        <v>1</v>
      </c>
      <c r="F106" s="11"/>
    </row>
    <row r="107" spans="1:6" ht="20" customHeight="1" x14ac:dyDescent="0.15">
      <c r="A107" s="72"/>
      <c r="B107" s="79" t="s">
        <v>148</v>
      </c>
      <c r="C107" s="9" t="s">
        <v>5</v>
      </c>
      <c r="D107" s="10" t="s">
        <v>11</v>
      </c>
      <c r="E107" s="10" t="s">
        <v>67</v>
      </c>
      <c r="F107" s="11"/>
    </row>
    <row r="108" spans="1:6" ht="20" customHeight="1" x14ac:dyDescent="0.15">
      <c r="A108" s="72"/>
      <c r="B108" s="80"/>
      <c r="C108" s="12">
        <v>1</v>
      </c>
      <c r="D108" s="13">
        <v>2</v>
      </c>
      <c r="E108" s="13">
        <v>3</v>
      </c>
      <c r="F108" s="11"/>
    </row>
    <row r="109" spans="1:6" ht="32" customHeight="1" x14ac:dyDescent="0.15">
      <c r="A109" s="71" t="s">
        <v>149</v>
      </c>
      <c r="B109" s="79" t="s">
        <v>150</v>
      </c>
      <c r="C109" s="9" t="s">
        <v>18</v>
      </c>
      <c r="D109" s="10" t="s">
        <v>34</v>
      </c>
      <c r="E109" s="10" t="s">
        <v>20</v>
      </c>
      <c r="F109" s="11"/>
    </row>
    <row r="110" spans="1:6" ht="20" customHeight="1" x14ac:dyDescent="0.15">
      <c r="A110" s="72"/>
      <c r="B110" s="80"/>
      <c r="C110" s="12">
        <v>1</v>
      </c>
      <c r="D110" s="13">
        <v>1</v>
      </c>
      <c r="E110" s="13">
        <v>2</v>
      </c>
      <c r="F110" s="11"/>
    </row>
    <row r="111" spans="1:6" ht="20" customHeight="1" x14ac:dyDescent="0.15">
      <c r="A111" s="72"/>
      <c r="B111" s="79" t="s">
        <v>295</v>
      </c>
      <c r="C111" s="9" t="s">
        <v>121</v>
      </c>
      <c r="D111" s="10" t="s">
        <v>89</v>
      </c>
      <c r="E111" s="10" t="s">
        <v>88</v>
      </c>
      <c r="F111" s="11"/>
    </row>
    <row r="112" spans="1:6" ht="20" customHeight="1" x14ac:dyDescent="0.15">
      <c r="A112" s="72"/>
      <c r="B112" s="80"/>
      <c r="C112" s="12">
        <v>1</v>
      </c>
      <c r="D112" s="10" t="s">
        <v>238</v>
      </c>
      <c r="E112" s="10" t="s">
        <v>238</v>
      </c>
      <c r="F112" s="11"/>
    </row>
    <row r="113" spans="1:6" ht="44" customHeight="1" x14ac:dyDescent="0.15">
      <c r="A113" s="71" t="s">
        <v>151</v>
      </c>
      <c r="B113" s="79" t="s">
        <v>152</v>
      </c>
      <c r="C113" s="9" t="s">
        <v>83</v>
      </c>
      <c r="D113" s="10" t="s">
        <v>15</v>
      </c>
      <c r="E113" s="10" t="s">
        <v>60</v>
      </c>
      <c r="F113" s="11"/>
    </row>
    <row r="114" spans="1:6" ht="20" customHeight="1" x14ac:dyDescent="0.15">
      <c r="A114" s="72"/>
      <c r="B114" s="80"/>
      <c r="C114" s="12">
        <v>1</v>
      </c>
      <c r="D114" s="13">
        <v>3</v>
      </c>
      <c r="E114" s="13">
        <v>2</v>
      </c>
      <c r="F114" s="11"/>
    </row>
    <row r="115" spans="1:6" ht="56" customHeight="1" x14ac:dyDescent="0.15">
      <c r="A115" s="72"/>
      <c r="B115" s="79" t="s">
        <v>288</v>
      </c>
      <c r="C115" s="9" t="s">
        <v>153</v>
      </c>
      <c r="D115" s="10" t="s">
        <v>96</v>
      </c>
      <c r="E115" s="10" t="s">
        <v>31</v>
      </c>
      <c r="F115" s="11"/>
    </row>
    <row r="116" spans="1:6" ht="20" customHeight="1" x14ac:dyDescent="0.15">
      <c r="A116" s="72"/>
      <c r="B116" s="80"/>
      <c r="C116" s="12">
        <v>1</v>
      </c>
      <c r="D116" s="13">
        <v>2</v>
      </c>
      <c r="E116" s="13">
        <v>3</v>
      </c>
      <c r="F116" s="11"/>
    </row>
    <row r="117" spans="1:6" ht="44" customHeight="1" x14ac:dyDescent="0.15">
      <c r="A117" s="71" t="s">
        <v>154</v>
      </c>
      <c r="B117" s="79" t="s">
        <v>289</v>
      </c>
      <c r="C117" s="9" t="s">
        <v>155</v>
      </c>
      <c r="D117" s="10" t="s">
        <v>59</v>
      </c>
      <c r="E117" s="10" t="s">
        <v>60</v>
      </c>
      <c r="F117" s="11"/>
    </row>
    <row r="118" spans="1:6" ht="20" customHeight="1" x14ac:dyDescent="0.15">
      <c r="A118" s="72"/>
      <c r="B118" s="80"/>
      <c r="C118" s="12">
        <v>1</v>
      </c>
      <c r="D118" s="13">
        <v>3</v>
      </c>
      <c r="E118" s="13">
        <v>2</v>
      </c>
      <c r="F118" s="11"/>
    </row>
    <row r="119" spans="1:6" ht="32" customHeight="1" x14ac:dyDescent="0.15">
      <c r="A119" s="72"/>
      <c r="B119" s="79" t="s">
        <v>310</v>
      </c>
      <c r="C119" s="9" t="s">
        <v>63</v>
      </c>
      <c r="D119" s="10" t="s">
        <v>64</v>
      </c>
      <c r="E119" s="10" t="s">
        <v>156</v>
      </c>
      <c r="F119" s="11"/>
    </row>
    <row r="120" spans="1:6" ht="20" customHeight="1" x14ac:dyDescent="0.15">
      <c r="A120" s="72"/>
      <c r="B120" s="80"/>
      <c r="C120" s="12">
        <v>2</v>
      </c>
      <c r="D120" s="13">
        <v>1</v>
      </c>
      <c r="E120" s="13">
        <v>3</v>
      </c>
      <c r="F120" s="11"/>
    </row>
    <row r="121" spans="1:6" ht="20" customHeight="1" x14ac:dyDescent="0.15">
      <c r="A121" s="71" t="s">
        <v>157</v>
      </c>
      <c r="B121" s="79" t="s">
        <v>158</v>
      </c>
      <c r="C121" s="9" t="s">
        <v>18</v>
      </c>
      <c r="D121" s="10" t="s">
        <v>107</v>
      </c>
      <c r="E121" s="10" t="s">
        <v>67</v>
      </c>
      <c r="F121" s="11"/>
    </row>
    <row r="122" spans="1:6" ht="20" customHeight="1" x14ac:dyDescent="0.15">
      <c r="A122" s="72"/>
      <c r="B122" s="80"/>
      <c r="C122" s="12">
        <v>2</v>
      </c>
      <c r="D122" s="13">
        <v>1</v>
      </c>
      <c r="E122" s="13">
        <v>3</v>
      </c>
      <c r="F122" s="11"/>
    </row>
    <row r="123" spans="1:6" ht="32" customHeight="1" x14ac:dyDescent="0.15">
      <c r="A123" s="72"/>
      <c r="B123" s="79" t="s">
        <v>159</v>
      </c>
      <c r="C123" s="9" t="s">
        <v>160</v>
      </c>
      <c r="D123" s="10" t="s">
        <v>161</v>
      </c>
      <c r="E123" s="10" t="s">
        <v>65</v>
      </c>
      <c r="F123" s="11"/>
    </row>
    <row r="124" spans="1:6" ht="20" customHeight="1" x14ac:dyDescent="0.15">
      <c r="A124" s="72"/>
      <c r="B124" s="80"/>
      <c r="C124" s="12">
        <v>2</v>
      </c>
      <c r="D124" s="13">
        <v>1</v>
      </c>
      <c r="E124" s="13">
        <v>3</v>
      </c>
      <c r="F124" s="11"/>
    </row>
    <row r="125" spans="1:6" ht="20" customHeight="1" x14ac:dyDescent="0.15">
      <c r="A125" s="71" t="s">
        <v>162</v>
      </c>
      <c r="B125" s="79" t="s">
        <v>163</v>
      </c>
      <c r="C125" s="9" t="s">
        <v>48</v>
      </c>
      <c r="D125" s="10" t="s">
        <v>48</v>
      </c>
      <c r="E125" s="10" t="s">
        <v>48</v>
      </c>
      <c r="F125" s="11"/>
    </row>
    <row r="126" spans="1:6" ht="20" customHeight="1" x14ac:dyDescent="0.15">
      <c r="A126" s="72"/>
      <c r="B126" s="80"/>
      <c r="C126" s="12">
        <v>1</v>
      </c>
      <c r="D126" s="13">
        <v>2</v>
      </c>
      <c r="E126" s="13">
        <v>3</v>
      </c>
      <c r="F126" s="11"/>
    </row>
    <row r="127" spans="1:6" ht="20" customHeight="1" x14ac:dyDescent="0.15">
      <c r="A127" s="72"/>
      <c r="B127" s="79" t="s">
        <v>164</v>
      </c>
      <c r="C127" s="9" t="s">
        <v>165</v>
      </c>
      <c r="D127" s="10" t="s">
        <v>34</v>
      </c>
      <c r="E127" s="10" t="s">
        <v>12</v>
      </c>
      <c r="F127" s="11"/>
    </row>
    <row r="128" spans="1:6" ht="24" customHeight="1" x14ac:dyDescent="0.15">
      <c r="A128" s="72"/>
      <c r="B128" s="80"/>
      <c r="C128" s="12">
        <v>2</v>
      </c>
      <c r="D128" s="13">
        <v>1</v>
      </c>
      <c r="E128" s="10" t="s">
        <v>238</v>
      </c>
      <c r="F128" s="11"/>
    </row>
    <row r="129" spans="1:6" ht="20" customHeight="1" x14ac:dyDescent="0.15">
      <c r="A129" s="71" t="s">
        <v>166</v>
      </c>
      <c r="B129" s="79" t="s">
        <v>290</v>
      </c>
      <c r="C129" s="9" t="s">
        <v>5</v>
      </c>
      <c r="D129" s="10" t="s">
        <v>167</v>
      </c>
      <c r="E129" s="10" t="s">
        <v>12</v>
      </c>
      <c r="F129" s="11"/>
    </row>
    <row r="130" spans="1:6" ht="20" customHeight="1" x14ac:dyDescent="0.15">
      <c r="A130" s="72"/>
      <c r="B130" s="80"/>
      <c r="C130" s="12">
        <v>3</v>
      </c>
      <c r="D130" s="13">
        <v>1</v>
      </c>
      <c r="E130" s="13">
        <v>2</v>
      </c>
      <c r="F130" s="11"/>
    </row>
    <row r="131" spans="1:6" ht="32" customHeight="1" x14ac:dyDescent="0.15">
      <c r="A131" s="72"/>
      <c r="B131" s="79" t="s">
        <v>168</v>
      </c>
      <c r="C131" s="9" t="s">
        <v>26</v>
      </c>
      <c r="D131" s="10" t="s">
        <v>96</v>
      </c>
      <c r="E131" s="10" t="s">
        <v>88</v>
      </c>
      <c r="F131" s="11"/>
    </row>
    <row r="132" spans="1:6" ht="20" customHeight="1" x14ac:dyDescent="0.15">
      <c r="A132" s="72"/>
      <c r="B132" s="80"/>
      <c r="C132" s="12">
        <v>1</v>
      </c>
      <c r="D132" s="13">
        <v>2</v>
      </c>
      <c r="E132" s="13">
        <v>3</v>
      </c>
      <c r="F132" s="11"/>
    </row>
    <row r="133" spans="1:6" ht="44" customHeight="1" x14ac:dyDescent="0.15">
      <c r="A133" s="71" t="s">
        <v>169</v>
      </c>
      <c r="B133" s="79" t="s">
        <v>291</v>
      </c>
      <c r="C133" s="9" t="s">
        <v>18</v>
      </c>
      <c r="D133" s="10" t="s">
        <v>15</v>
      </c>
      <c r="E133" s="10" t="s">
        <v>35</v>
      </c>
      <c r="F133" s="11"/>
    </row>
    <row r="134" spans="1:6" ht="20" customHeight="1" x14ac:dyDescent="0.15">
      <c r="A134" s="72"/>
      <c r="B134" s="80"/>
      <c r="C134" s="12">
        <v>2</v>
      </c>
      <c r="D134" s="13">
        <v>3</v>
      </c>
      <c r="E134" s="13">
        <v>1</v>
      </c>
      <c r="F134" s="11"/>
    </row>
    <row r="135" spans="1:6" ht="32" customHeight="1" x14ac:dyDescent="0.15">
      <c r="A135" s="72"/>
      <c r="B135" s="79" t="s">
        <v>292</v>
      </c>
      <c r="C135" s="9" t="s">
        <v>132</v>
      </c>
      <c r="D135" s="10" t="s">
        <v>64</v>
      </c>
      <c r="E135" s="10" t="s">
        <v>99</v>
      </c>
      <c r="F135" s="11"/>
    </row>
    <row r="136" spans="1:6" ht="20" customHeight="1" x14ac:dyDescent="0.15">
      <c r="A136" s="72"/>
      <c r="B136" s="80"/>
      <c r="C136" s="12">
        <v>2</v>
      </c>
      <c r="D136" s="13">
        <v>1</v>
      </c>
      <c r="E136" s="13">
        <v>3</v>
      </c>
      <c r="F136" s="11"/>
    </row>
    <row r="137" spans="1:6" ht="32" customHeight="1" x14ac:dyDescent="0.15">
      <c r="A137" s="71" t="s">
        <v>170</v>
      </c>
      <c r="B137" s="79" t="s">
        <v>171</v>
      </c>
      <c r="C137" s="9" t="s">
        <v>26</v>
      </c>
      <c r="D137" s="10" t="s">
        <v>6</v>
      </c>
      <c r="E137" s="10" t="s">
        <v>12</v>
      </c>
      <c r="F137" s="11"/>
    </row>
    <row r="138" spans="1:6" ht="20" customHeight="1" x14ac:dyDescent="0.15">
      <c r="A138" s="72"/>
      <c r="B138" s="80"/>
      <c r="C138" s="12">
        <v>2</v>
      </c>
      <c r="D138" s="13">
        <v>1</v>
      </c>
      <c r="E138" s="13">
        <v>3</v>
      </c>
      <c r="F138" s="11"/>
    </row>
    <row r="139" spans="1:6" ht="44" customHeight="1" x14ac:dyDescent="0.15">
      <c r="A139" s="72"/>
      <c r="B139" s="79" t="s">
        <v>172</v>
      </c>
      <c r="C139" s="9" t="s">
        <v>132</v>
      </c>
      <c r="D139" s="10" t="s">
        <v>15</v>
      </c>
      <c r="E139" s="10" t="s">
        <v>173</v>
      </c>
      <c r="F139" s="11"/>
    </row>
    <row r="140" spans="1:6" ht="20" customHeight="1" x14ac:dyDescent="0.15">
      <c r="A140" s="72"/>
      <c r="B140" s="80"/>
      <c r="C140" s="12">
        <v>1</v>
      </c>
      <c r="D140" s="13">
        <v>2</v>
      </c>
      <c r="E140" s="13">
        <v>3</v>
      </c>
      <c r="F140" s="11"/>
    </row>
    <row r="141" spans="1:6" ht="32" customHeight="1" x14ac:dyDescent="0.15">
      <c r="A141" s="71" t="s">
        <v>174</v>
      </c>
      <c r="B141" s="79" t="s">
        <v>175</v>
      </c>
      <c r="C141" s="9" t="s">
        <v>18</v>
      </c>
      <c r="D141" s="10" t="s">
        <v>107</v>
      </c>
      <c r="E141" s="10" t="s">
        <v>99</v>
      </c>
      <c r="F141" s="11"/>
    </row>
    <row r="142" spans="1:6" ht="20" customHeight="1" x14ac:dyDescent="0.15">
      <c r="A142" s="72"/>
      <c r="B142" s="80"/>
      <c r="C142" s="9" t="s">
        <v>238</v>
      </c>
      <c r="D142" s="10" t="s">
        <v>238</v>
      </c>
      <c r="E142" s="13">
        <v>1</v>
      </c>
      <c r="F142" s="11"/>
    </row>
    <row r="143" spans="1:6" ht="32" customHeight="1" x14ac:dyDescent="0.15">
      <c r="A143" s="72"/>
      <c r="B143" s="79" t="s">
        <v>176</v>
      </c>
      <c r="C143" s="9" t="s">
        <v>10</v>
      </c>
      <c r="D143" s="10" t="s">
        <v>96</v>
      </c>
      <c r="E143" s="10" t="s">
        <v>88</v>
      </c>
      <c r="F143" s="11"/>
    </row>
    <row r="144" spans="1:6" ht="20" customHeight="1" x14ac:dyDescent="0.15">
      <c r="A144" s="72"/>
      <c r="B144" s="80"/>
      <c r="C144" s="12">
        <v>2</v>
      </c>
      <c r="D144" s="13">
        <v>1</v>
      </c>
      <c r="E144" s="13">
        <v>3</v>
      </c>
      <c r="F144" s="11"/>
    </row>
    <row r="145" spans="1:6" ht="20" customHeight="1" x14ac:dyDescent="0.15">
      <c r="A145" s="71" t="s">
        <v>177</v>
      </c>
      <c r="B145" s="79" t="s">
        <v>178</v>
      </c>
      <c r="C145" s="9" t="s">
        <v>10</v>
      </c>
      <c r="D145" s="10" t="s">
        <v>11</v>
      </c>
      <c r="E145" s="10" t="s">
        <v>91</v>
      </c>
      <c r="F145" s="11"/>
    </row>
    <row r="146" spans="1:6" ht="20" customHeight="1" x14ac:dyDescent="0.15">
      <c r="A146" s="72"/>
      <c r="B146" s="80"/>
      <c r="C146" s="12">
        <v>2</v>
      </c>
      <c r="D146" s="13">
        <v>1</v>
      </c>
      <c r="E146" s="13">
        <v>3</v>
      </c>
      <c r="F146" s="11"/>
    </row>
    <row r="147" spans="1:6" ht="20" customHeight="1" x14ac:dyDescent="0.15">
      <c r="A147" s="72"/>
      <c r="B147" s="79" t="s">
        <v>179</v>
      </c>
      <c r="C147" s="9" t="s">
        <v>165</v>
      </c>
      <c r="D147" s="10" t="s">
        <v>89</v>
      </c>
      <c r="E147" s="10" t="s">
        <v>67</v>
      </c>
      <c r="F147" s="11"/>
    </row>
    <row r="148" spans="1:6" ht="20" customHeight="1" x14ac:dyDescent="0.15">
      <c r="A148" s="72"/>
      <c r="B148" s="80"/>
      <c r="C148" s="12">
        <v>1</v>
      </c>
      <c r="D148" s="13">
        <v>3</v>
      </c>
      <c r="E148" s="13">
        <v>2</v>
      </c>
      <c r="F148" s="11"/>
    </row>
    <row r="149" spans="1:6" ht="32" customHeight="1" x14ac:dyDescent="0.15">
      <c r="A149" s="71" t="s">
        <v>180</v>
      </c>
      <c r="B149" s="79" t="s">
        <v>181</v>
      </c>
      <c r="C149" s="9" t="s">
        <v>26</v>
      </c>
      <c r="D149" s="10" t="s">
        <v>107</v>
      </c>
      <c r="E149" s="10" t="s">
        <v>12</v>
      </c>
      <c r="F149" s="11"/>
    </row>
    <row r="150" spans="1:6" ht="20" customHeight="1" x14ac:dyDescent="0.15">
      <c r="A150" s="72"/>
      <c r="B150" s="80"/>
      <c r="C150" s="12">
        <v>3</v>
      </c>
      <c r="D150" s="13">
        <v>2</v>
      </c>
      <c r="E150" s="13">
        <v>1</v>
      </c>
      <c r="F150" s="11"/>
    </row>
    <row r="151" spans="1:6" ht="32" customHeight="1" x14ac:dyDescent="0.15">
      <c r="A151" s="72"/>
      <c r="B151" s="79" t="s">
        <v>182</v>
      </c>
      <c r="C151" s="9" t="s">
        <v>83</v>
      </c>
      <c r="D151" s="10" t="s">
        <v>64</v>
      </c>
      <c r="E151" s="10" t="s">
        <v>99</v>
      </c>
      <c r="F151" s="11"/>
    </row>
    <row r="152" spans="1:6" ht="20" customHeight="1" x14ac:dyDescent="0.15">
      <c r="A152" s="72"/>
      <c r="B152" s="80"/>
      <c r="C152" s="12">
        <v>2</v>
      </c>
      <c r="D152" s="13">
        <v>1</v>
      </c>
      <c r="E152" s="13">
        <v>3</v>
      </c>
      <c r="F152" s="11"/>
    </row>
    <row r="153" spans="1:6" ht="20" customHeight="1" x14ac:dyDescent="0.15">
      <c r="A153" s="71" t="s">
        <v>183</v>
      </c>
      <c r="B153" s="79" t="s">
        <v>184</v>
      </c>
      <c r="C153" s="9" t="s">
        <v>33</v>
      </c>
      <c r="D153" s="10" t="s">
        <v>34</v>
      </c>
      <c r="E153" s="10" t="s">
        <v>185</v>
      </c>
      <c r="F153" s="11"/>
    </row>
    <row r="154" spans="1:6" ht="20" customHeight="1" x14ac:dyDescent="0.15">
      <c r="A154" s="72"/>
      <c r="B154" s="80"/>
      <c r="C154" s="12">
        <v>2</v>
      </c>
      <c r="D154" s="13">
        <v>1</v>
      </c>
      <c r="E154" s="13">
        <v>2</v>
      </c>
      <c r="F154" s="11"/>
    </row>
    <row r="155" spans="1:6" ht="20" customHeight="1" x14ac:dyDescent="0.15">
      <c r="A155" s="72"/>
      <c r="B155" s="79" t="s">
        <v>186</v>
      </c>
      <c r="C155" s="9" t="s">
        <v>18</v>
      </c>
      <c r="D155" s="10" t="s">
        <v>89</v>
      </c>
      <c r="E155" s="10" t="s">
        <v>67</v>
      </c>
      <c r="F155" s="11"/>
    </row>
    <row r="156" spans="1:6" ht="24" customHeight="1" x14ac:dyDescent="0.15">
      <c r="A156" s="72"/>
      <c r="B156" s="80"/>
      <c r="C156" s="12">
        <v>2</v>
      </c>
      <c r="D156" s="13">
        <v>1</v>
      </c>
      <c r="E156" s="13">
        <v>3</v>
      </c>
      <c r="F156" s="11"/>
    </row>
    <row r="157" spans="1:6" ht="20" customHeight="1" x14ac:dyDescent="0.15">
      <c r="A157" s="71" t="s">
        <v>187</v>
      </c>
      <c r="B157" s="79" t="s">
        <v>188</v>
      </c>
      <c r="C157" s="9" t="s">
        <v>58</v>
      </c>
      <c r="D157" s="10" t="s">
        <v>51</v>
      </c>
      <c r="E157" s="10" t="s">
        <v>91</v>
      </c>
      <c r="F157" s="11"/>
    </row>
    <row r="158" spans="1:6" ht="20" customHeight="1" x14ac:dyDescent="0.15">
      <c r="A158" s="72"/>
      <c r="B158" s="80"/>
      <c r="C158" s="12">
        <v>2</v>
      </c>
      <c r="D158" s="13">
        <v>3</v>
      </c>
      <c r="E158" s="13">
        <v>1</v>
      </c>
      <c r="F158" s="11"/>
    </row>
    <row r="159" spans="1:6" ht="44" customHeight="1" x14ac:dyDescent="0.15">
      <c r="A159" s="72"/>
      <c r="B159" s="79" t="s">
        <v>189</v>
      </c>
      <c r="C159" s="9" t="s">
        <v>101</v>
      </c>
      <c r="D159" s="10" t="s">
        <v>190</v>
      </c>
      <c r="E159" s="10" t="s">
        <v>31</v>
      </c>
      <c r="F159" s="11"/>
    </row>
    <row r="160" spans="1:6" ht="20" customHeight="1" x14ac:dyDescent="0.15">
      <c r="A160" s="72"/>
      <c r="B160" s="80"/>
      <c r="C160" s="12">
        <v>2</v>
      </c>
      <c r="D160" s="13">
        <v>3</v>
      </c>
      <c r="E160" s="13">
        <v>1</v>
      </c>
      <c r="F160" s="11"/>
    </row>
    <row r="161" spans="1:6" ht="32" customHeight="1" x14ac:dyDescent="0.15">
      <c r="A161" s="71" t="s">
        <v>191</v>
      </c>
      <c r="B161" s="79" t="s">
        <v>293</v>
      </c>
      <c r="C161" s="9" t="s">
        <v>5</v>
      </c>
      <c r="D161" s="10" t="s">
        <v>59</v>
      </c>
      <c r="E161" s="10" t="s">
        <v>88</v>
      </c>
      <c r="F161" s="11"/>
    </row>
    <row r="162" spans="1:6" ht="20" customHeight="1" x14ac:dyDescent="0.15">
      <c r="A162" s="72"/>
      <c r="B162" s="80"/>
      <c r="C162" s="12">
        <v>2</v>
      </c>
      <c r="D162" s="13">
        <v>1</v>
      </c>
      <c r="E162" s="13">
        <v>3</v>
      </c>
      <c r="F162" s="11"/>
    </row>
    <row r="163" spans="1:6" ht="32" customHeight="1" x14ac:dyDescent="0.15">
      <c r="A163" s="72"/>
      <c r="B163" s="79" t="s">
        <v>192</v>
      </c>
      <c r="C163" s="9" t="s">
        <v>63</v>
      </c>
      <c r="D163" s="10" t="s">
        <v>193</v>
      </c>
      <c r="E163" s="10" t="s">
        <v>194</v>
      </c>
      <c r="F163" s="11"/>
    </row>
    <row r="164" spans="1:6" ht="20" customHeight="1" x14ac:dyDescent="0.15">
      <c r="A164" s="72"/>
      <c r="B164" s="80"/>
      <c r="C164" s="12">
        <v>1</v>
      </c>
      <c r="D164" s="13">
        <v>2</v>
      </c>
      <c r="E164" s="13">
        <v>3</v>
      </c>
      <c r="F164" s="11"/>
    </row>
    <row r="165" spans="1:6" ht="32" customHeight="1" x14ac:dyDescent="0.15">
      <c r="A165" s="71" t="s">
        <v>195</v>
      </c>
      <c r="B165" s="79" t="s">
        <v>196</v>
      </c>
      <c r="C165" s="9" t="s">
        <v>130</v>
      </c>
      <c r="D165" s="10" t="s">
        <v>55</v>
      </c>
      <c r="E165" s="10" t="s">
        <v>197</v>
      </c>
      <c r="F165" s="11"/>
    </row>
    <row r="166" spans="1:6" ht="20" customHeight="1" x14ac:dyDescent="0.15">
      <c r="A166" s="72"/>
      <c r="B166" s="80"/>
      <c r="C166" s="9" t="s">
        <v>237</v>
      </c>
      <c r="D166" s="10" t="s">
        <v>237</v>
      </c>
      <c r="E166" s="10" t="s">
        <v>237</v>
      </c>
      <c r="F166" s="11"/>
    </row>
    <row r="167" spans="1:6" ht="32" customHeight="1" x14ac:dyDescent="0.15">
      <c r="A167" s="72"/>
      <c r="B167" s="79" t="s">
        <v>198</v>
      </c>
      <c r="C167" s="9" t="s">
        <v>132</v>
      </c>
      <c r="D167" s="10" t="s">
        <v>96</v>
      </c>
      <c r="E167" s="10" t="s">
        <v>156</v>
      </c>
      <c r="F167" s="11"/>
    </row>
    <row r="168" spans="1:6" ht="20" customHeight="1" x14ac:dyDescent="0.15">
      <c r="A168" s="72"/>
      <c r="B168" s="80"/>
      <c r="C168" s="12">
        <v>2</v>
      </c>
      <c r="D168" s="13">
        <v>1</v>
      </c>
      <c r="E168" s="13">
        <v>3</v>
      </c>
      <c r="F168" s="11"/>
    </row>
    <row r="169" spans="1:6" ht="20" customHeight="1" x14ac:dyDescent="0.15">
      <c r="A169" s="71" t="s">
        <v>199</v>
      </c>
      <c r="B169" s="79" t="s">
        <v>200</v>
      </c>
      <c r="C169" s="9" t="s">
        <v>165</v>
      </c>
      <c r="D169" s="10" t="s">
        <v>6</v>
      </c>
      <c r="E169" s="10" t="s">
        <v>91</v>
      </c>
      <c r="F169" s="11"/>
    </row>
    <row r="170" spans="1:6" ht="20" customHeight="1" x14ac:dyDescent="0.15">
      <c r="A170" s="72"/>
      <c r="B170" s="80"/>
      <c r="C170" s="12">
        <v>1</v>
      </c>
      <c r="D170" s="13">
        <v>2</v>
      </c>
      <c r="E170" s="13">
        <v>3</v>
      </c>
      <c r="F170" s="11"/>
    </row>
    <row r="171" spans="1:6" ht="20" customHeight="1" x14ac:dyDescent="0.15">
      <c r="A171" s="72"/>
      <c r="B171" s="79" t="s">
        <v>201</v>
      </c>
      <c r="C171" s="9" t="s">
        <v>58</v>
      </c>
      <c r="D171" s="10" t="s">
        <v>19</v>
      </c>
      <c r="E171" s="10" t="s">
        <v>23</v>
      </c>
      <c r="F171" s="11"/>
    </row>
    <row r="172" spans="1:6" ht="20" customHeight="1" x14ac:dyDescent="0.15">
      <c r="A172" s="72"/>
      <c r="B172" s="80"/>
      <c r="C172" s="12">
        <v>2</v>
      </c>
      <c r="D172" s="13">
        <v>1</v>
      </c>
      <c r="E172" s="13">
        <v>3</v>
      </c>
      <c r="F172" s="11"/>
    </row>
    <row r="173" spans="1:6" ht="20" customHeight="1" x14ac:dyDescent="0.15">
      <c r="A173" s="71" t="s">
        <v>202</v>
      </c>
      <c r="B173" s="79" t="s">
        <v>203</v>
      </c>
      <c r="C173" s="9" t="s">
        <v>121</v>
      </c>
      <c r="D173" s="10" t="s">
        <v>51</v>
      </c>
      <c r="E173" s="10" t="s">
        <v>12</v>
      </c>
      <c r="F173" s="11"/>
    </row>
    <row r="174" spans="1:6" ht="20" customHeight="1" x14ac:dyDescent="0.15">
      <c r="A174" s="72"/>
      <c r="B174" s="80"/>
      <c r="C174" s="12">
        <v>2</v>
      </c>
      <c r="D174" s="13">
        <v>1</v>
      </c>
      <c r="E174" s="13">
        <v>3</v>
      </c>
      <c r="F174" s="11"/>
    </row>
    <row r="175" spans="1:6" ht="20" customHeight="1" x14ac:dyDescent="0.15">
      <c r="A175" s="72"/>
      <c r="B175" s="79" t="s">
        <v>204</v>
      </c>
      <c r="C175" s="9" t="s">
        <v>48</v>
      </c>
      <c r="D175" s="10" t="s">
        <v>48</v>
      </c>
      <c r="E175" s="10" t="s">
        <v>48</v>
      </c>
      <c r="F175" s="11"/>
    </row>
    <row r="176" spans="1:6" ht="20" customHeight="1" x14ac:dyDescent="0.15">
      <c r="A176" s="72"/>
      <c r="B176" s="80"/>
      <c r="C176" s="12">
        <v>2</v>
      </c>
      <c r="D176" s="13">
        <v>1</v>
      </c>
      <c r="E176" s="13">
        <v>3</v>
      </c>
      <c r="F176" s="11"/>
    </row>
    <row r="177" spans="1:6" ht="32" customHeight="1" x14ac:dyDescent="0.15">
      <c r="A177" s="71" t="s">
        <v>205</v>
      </c>
      <c r="B177" s="79" t="s">
        <v>206</v>
      </c>
      <c r="C177" s="9" t="s">
        <v>5</v>
      </c>
      <c r="D177" s="10" t="s">
        <v>59</v>
      </c>
      <c r="E177" s="10" t="s">
        <v>35</v>
      </c>
      <c r="F177" s="11"/>
    </row>
    <row r="178" spans="1:6" ht="20" customHeight="1" x14ac:dyDescent="0.15">
      <c r="A178" s="72"/>
      <c r="B178" s="80"/>
      <c r="C178" s="12">
        <v>1</v>
      </c>
      <c r="D178" s="13">
        <v>2</v>
      </c>
      <c r="E178" s="13">
        <v>3</v>
      </c>
      <c r="F178" s="11"/>
    </row>
    <row r="179" spans="1:6" ht="20" customHeight="1" x14ac:dyDescent="0.15">
      <c r="A179" s="72"/>
      <c r="B179" s="79" t="s">
        <v>207</v>
      </c>
      <c r="C179" s="9" t="s">
        <v>48</v>
      </c>
      <c r="D179" s="10" t="s">
        <v>48</v>
      </c>
      <c r="E179" s="10" t="s">
        <v>48</v>
      </c>
      <c r="F179" s="11"/>
    </row>
    <row r="180" spans="1:6" ht="20" customHeight="1" x14ac:dyDescent="0.15">
      <c r="A180" s="72"/>
      <c r="B180" s="80"/>
      <c r="C180" s="12">
        <v>3</v>
      </c>
      <c r="D180" s="13">
        <v>2</v>
      </c>
      <c r="E180" s="13">
        <v>1</v>
      </c>
      <c r="F180" s="11"/>
    </row>
    <row r="181" spans="1:6" ht="20" customHeight="1" x14ac:dyDescent="0.15">
      <c r="A181" s="71" t="s">
        <v>208</v>
      </c>
      <c r="B181" s="79" t="s">
        <v>209</v>
      </c>
      <c r="C181" s="9" t="s">
        <v>10</v>
      </c>
      <c r="D181" s="10" t="s">
        <v>107</v>
      </c>
      <c r="E181" s="10" t="s">
        <v>210</v>
      </c>
      <c r="F181" s="11"/>
    </row>
    <row r="182" spans="1:6" ht="20" customHeight="1" x14ac:dyDescent="0.15">
      <c r="A182" s="72"/>
      <c r="B182" s="80"/>
      <c r="C182" s="12">
        <v>3</v>
      </c>
      <c r="D182" s="13">
        <v>2</v>
      </c>
      <c r="E182" s="13">
        <v>1</v>
      </c>
      <c r="F182" s="11"/>
    </row>
    <row r="183" spans="1:6" ht="20" customHeight="1" x14ac:dyDescent="0.15">
      <c r="A183" s="72"/>
      <c r="B183" s="79" t="s">
        <v>294</v>
      </c>
      <c r="C183" s="9" t="s">
        <v>18</v>
      </c>
      <c r="D183" s="10" t="s">
        <v>89</v>
      </c>
      <c r="E183" s="10" t="s">
        <v>88</v>
      </c>
      <c r="F183" s="11"/>
    </row>
    <row r="184" spans="1:6" ht="20" customHeight="1" x14ac:dyDescent="0.15">
      <c r="A184" s="72"/>
      <c r="B184" s="80"/>
      <c r="C184" s="12">
        <v>1</v>
      </c>
      <c r="D184" s="13">
        <v>2</v>
      </c>
      <c r="E184" s="13">
        <v>3</v>
      </c>
      <c r="F184" s="11"/>
    </row>
    <row r="185" spans="1:6" ht="32" customHeight="1" x14ac:dyDescent="0.15">
      <c r="A185" s="71" t="s">
        <v>211</v>
      </c>
      <c r="B185" s="79" t="s">
        <v>212</v>
      </c>
      <c r="C185" s="9" t="s">
        <v>58</v>
      </c>
      <c r="D185" s="10" t="s">
        <v>96</v>
      </c>
      <c r="E185" s="10" t="s">
        <v>12</v>
      </c>
      <c r="F185" s="11"/>
    </row>
    <row r="186" spans="1:6" ht="20" customHeight="1" x14ac:dyDescent="0.15">
      <c r="A186" s="72"/>
      <c r="B186" s="80"/>
      <c r="C186" s="12">
        <v>1</v>
      </c>
      <c r="D186" s="13">
        <v>1</v>
      </c>
      <c r="E186" s="13">
        <v>2</v>
      </c>
      <c r="F186" s="11"/>
    </row>
    <row r="187" spans="1:6" ht="20" customHeight="1" x14ac:dyDescent="0.15">
      <c r="A187" s="72"/>
      <c r="B187" s="79" t="s">
        <v>213</v>
      </c>
      <c r="C187" s="9" t="s">
        <v>33</v>
      </c>
      <c r="D187" s="10" t="s">
        <v>11</v>
      </c>
      <c r="E187" s="10" t="s">
        <v>91</v>
      </c>
      <c r="F187" s="11"/>
    </row>
    <row r="188" spans="1:6" ht="20" customHeight="1" x14ac:dyDescent="0.15">
      <c r="A188" s="72"/>
      <c r="B188" s="80"/>
      <c r="C188" s="12">
        <v>2</v>
      </c>
      <c r="D188" s="13">
        <v>3</v>
      </c>
      <c r="E188" s="13">
        <v>1</v>
      </c>
      <c r="F188" s="11"/>
    </row>
    <row r="189" spans="1:6" ht="32" customHeight="1" x14ac:dyDescent="0.15">
      <c r="A189" s="71" t="s">
        <v>214</v>
      </c>
      <c r="B189" s="79" t="s">
        <v>215</v>
      </c>
      <c r="C189" s="9" t="s">
        <v>93</v>
      </c>
      <c r="D189" s="10" t="s">
        <v>59</v>
      </c>
      <c r="E189" s="10" t="s">
        <v>99</v>
      </c>
      <c r="F189" s="11"/>
    </row>
    <row r="190" spans="1:6" ht="20" customHeight="1" x14ac:dyDescent="0.15">
      <c r="A190" s="72"/>
      <c r="B190" s="80"/>
      <c r="C190" s="12">
        <v>2</v>
      </c>
      <c r="D190" s="13">
        <v>1</v>
      </c>
      <c r="E190" s="13">
        <v>3</v>
      </c>
      <c r="F190" s="11"/>
    </row>
    <row r="191" spans="1:6" ht="20" customHeight="1" x14ac:dyDescent="0.15">
      <c r="A191" s="72"/>
      <c r="B191" s="79" t="s">
        <v>216</v>
      </c>
      <c r="C191" s="9" t="s">
        <v>217</v>
      </c>
      <c r="D191" s="10" t="s">
        <v>218</v>
      </c>
      <c r="E191" s="10" t="s">
        <v>67</v>
      </c>
      <c r="F191" s="11"/>
    </row>
    <row r="192" spans="1:6" ht="20" customHeight="1" x14ac:dyDescent="0.15">
      <c r="A192" s="72"/>
      <c r="B192" s="80"/>
      <c r="C192" s="12">
        <v>2</v>
      </c>
      <c r="D192" s="13">
        <v>3</v>
      </c>
      <c r="E192" s="13">
        <v>1</v>
      </c>
      <c r="F192" s="11"/>
    </row>
    <row r="193" spans="1:6" ht="20" customHeight="1" x14ac:dyDescent="0.15">
      <c r="A193" s="71" t="s">
        <v>219</v>
      </c>
      <c r="B193" s="79" t="s">
        <v>220</v>
      </c>
      <c r="C193" s="9" t="s">
        <v>121</v>
      </c>
      <c r="D193" s="10" t="s">
        <v>221</v>
      </c>
      <c r="E193" s="10" t="s">
        <v>12</v>
      </c>
      <c r="F193" s="11"/>
    </row>
    <row r="194" spans="1:6" ht="20" customHeight="1" x14ac:dyDescent="0.15">
      <c r="A194" s="72"/>
      <c r="B194" s="80"/>
      <c r="C194" s="12">
        <v>1</v>
      </c>
      <c r="D194" s="13">
        <v>1</v>
      </c>
      <c r="E194" s="10" t="s">
        <v>238</v>
      </c>
      <c r="F194" s="11"/>
    </row>
    <row r="195" spans="1:6" ht="32" customHeight="1" x14ac:dyDescent="0.15">
      <c r="A195" s="72"/>
      <c r="B195" s="79" t="s">
        <v>222</v>
      </c>
      <c r="C195" s="9" t="s">
        <v>26</v>
      </c>
      <c r="D195" s="10" t="s">
        <v>64</v>
      </c>
      <c r="E195" s="10" t="s">
        <v>91</v>
      </c>
      <c r="F195" s="11"/>
    </row>
    <row r="196" spans="1:6" ht="20" customHeight="1" x14ac:dyDescent="0.15">
      <c r="A196" s="72"/>
      <c r="B196" s="80"/>
      <c r="C196" s="12">
        <v>1</v>
      </c>
      <c r="D196" s="13">
        <v>2</v>
      </c>
      <c r="E196" s="13">
        <v>3</v>
      </c>
      <c r="F196" s="11"/>
    </row>
    <row r="197" spans="1:6" ht="20" customHeight="1" x14ac:dyDescent="0.15">
      <c r="A197" s="71" t="s">
        <v>223</v>
      </c>
      <c r="B197" s="79" t="s">
        <v>224</v>
      </c>
      <c r="C197" s="9" t="s">
        <v>5</v>
      </c>
      <c r="D197" s="10" t="s">
        <v>51</v>
      </c>
      <c r="E197" s="10" t="s">
        <v>185</v>
      </c>
      <c r="F197" s="11"/>
    </row>
    <row r="198" spans="1:6" ht="20" customHeight="1" x14ac:dyDescent="0.15">
      <c r="A198" s="72"/>
      <c r="B198" s="80"/>
      <c r="C198" s="12">
        <v>3</v>
      </c>
      <c r="D198" s="13">
        <v>2</v>
      </c>
      <c r="E198" s="13">
        <v>1</v>
      </c>
      <c r="F198" s="11"/>
    </row>
    <row r="199" spans="1:6" ht="20" customHeight="1" x14ac:dyDescent="0.15">
      <c r="A199" s="72"/>
      <c r="B199" s="79" t="s">
        <v>225</v>
      </c>
      <c r="C199" s="9" t="s">
        <v>226</v>
      </c>
      <c r="D199" s="10" t="s">
        <v>107</v>
      </c>
      <c r="E199" s="10" t="s">
        <v>35</v>
      </c>
      <c r="F199" s="11"/>
    </row>
    <row r="200" spans="1:6" ht="20" customHeight="1" x14ac:dyDescent="0.15">
      <c r="A200" s="72"/>
      <c r="B200" s="80"/>
      <c r="C200" s="12">
        <v>1</v>
      </c>
      <c r="D200" s="13">
        <v>2</v>
      </c>
      <c r="E200" s="13">
        <v>3</v>
      </c>
      <c r="F200" s="11"/>
    </row>
    <row r="201" spans="1:6" ht="32" customHeight="1" x14ac:dyDescent="0.15">
      <c r="A201" s="71" t="s">
        <v>227</v>
      </c>
      <c r="B201" s="79" t="s">
        <v>228</v>
      </c>
      <c r="C201" s="9" t="s">
        <v>229</v>
      </c>
      <c r="D201" s="10" t="s">
        <v>230</v>
      </c>
      <c r="E201" s="10" t="s">
        <v>231</v>
      </c>
      <c r="F201" s="11"/>
    </row>
    <row r="202" spans="1:6" ht="20" customHeight="1" x14ac:dyDescent="0.15">
      <c r="A202" s="72"/>
      <c r="B202" s="80"/>
      <c r="C202" s="12">
        <v>1</v>
      </c>
      <c r="D202" s="13">
        <v>2</v>
      </c>
      <c r="E202" s="13">
        <v>3</v>
      </c>
      <c r="F202" s="11"/>
    </row>
    <row r="203" spans="1:6" ht="20" customHeight="1" x14ac:dyDescent="0.15">
      <c r="A203" s="72"/>
      <c r="B203" s="79" t="s">
        <v>232</v>
      </c>
      <c r="C203" s="9" t="s">
        <v>165</v>
      </c>
      <c r="D203" s="10" t="s">
        <v>89</v>
      </c>
      <c r="E203" s="10" t="s">
        <v>88</v>
      </c>
      <c r="F203" s="11"/>
    </row>
    <row r="204" spans="1:6" ht="20" customHeight="1" x14ac:dyDescent="0.15">
      <c r="A204" s="72"/>
      <c r="B204" s="80"/>
      <c r="C204" s="12">
        <v>2</v>
      </c>
      <c r="D204" s="13">
        <v>1</v>
      </c>
      <c r="E204" s="13">
        <v>3</v>
      </c>
      <c r="F204" s="11"/>
    </row>
    <row r="205" spans="1:6" ht="32" customHeight="1" x14ac:dyDescent="0.15">
      <c r="A205" s="71" t="s">
        <v>233</v>
      </c>
      <c r="B205" s="79" t="s">
        <v>234</v>
      </c>
      <c r="C205" s="9" t="s">
        <v>10</v>
      </c>
      <c r="D205" s="10" t="s">
        <v>167</v>
      </c>
      <c r="E205" s="10" t="s">
        <v>156</v>
      </c>
      <c r="F205" s="11"/>
    </row>
    <row r="206" spans="1:6" ht="20" customHeight="1" x14ac:dyDescent="0.15">
      <c r="A206" s="72"/>
      <c r="B206" s="80"/>
      <c r="C206" s="9" t="s">
        <v>237</v>
      </c>
      <c r="D206" s="10" t="s">
        <v>237</v>
      </c>
      <c r="E206" s="10" t="s">
        <v>237</v>
      </c>
      <c r="F206" s="11"/>
    </row>
    <row r="207" spans="1:6" ht="20" customHeight="1" x14ac:dyDescent="0.15">
      <c r="A207" s="71" t="s">
        <v>235</v>
      </c>
      <c r="B207" s="79" t="s">
        <v>236</v>
      </c>
      <c r="C207" s="9" t="s">
        <v>18</v>
      </c>
      <c r="D207" s="10" t="s">
        <v>34</v>
      </c>
      <c r="E207" s="10" t="s">
        <v>23</v>
      </c>
      <c r="F207" s="11"/>
    </row>
    <row r="208" spans="1:6" ht="20" customHeight="1" x14ac:dyDescent="0.15">
      <c r="A208" s="72"/>
      <c r="B208" s="81"/>
      <c r="C208" s="12">
        <v>2</v>
      </c>
      <c r="D208" s="13">
        <v>2</v>
      </c>
      <c r="E208" s="13">
        <v>1</v>
      </c>
      <c r="F208" s="11"/>
    </row>
    <row r="209" spans="1:6" ht="20" customHeight="1" x14ac:dyDescent="0.15">
      <c r="A209" s="7"/>
      <c r="B209" s="8"/>
      <c r="C209" s="14"/>
      <c r="D209" s="11"/>
      <c r="E209" s="11"/>
      <c r="F209" s="11"/>
    </row>
  </sheetData>
  <mergeCells count="153">
    <mergeCell ref="B3:B4"/>
    <mergeCell ref="A27:A30"/>
    <mergeCell ref="B27:B28"/>
    <mergeCell ref="B29:B30"/>
    <mergeCell ref="A31:A34"/>
    <mergeCell ref="B31:B32"/>
    <mergeCell ref="B33:B34"/>
    <mergeCell ref="B51:B52"/>
    <mergeCell ref="B49:B50"/>
    <mergeCell ref="B47:B48"/>
    <mergeCell ref="B45:B46"/>
    <mergeCell ref="B43:B44"/>
    <mergeCell ref="A47:A50"/>
    <mergeCell ref="A51:A54"/>
    <mergeCell ref="B13:B14"/>
    <mergeCell ref="B11:B12"/>
    <mergeCell ref="B9:B10"/>
    <mergeCell ref="B7:B8"/>
    <mergeCell ref="B5:B6"/>
    <mergeCell ref="B69:B70"/>
    <mergeCell ref="B67:B68"/>
    <mergeCell ref="B65:B66"/>
    <mergeCell ref="B63:B64"/>
    <mergeCell ref="B61:B62"/>
    <mergeCell ref="B59:B60"/>
    <mergeCell ref="B57:B58"/>
    <mergeCell ref="B55:B56"/>
    <mergeCell ref="B53:B54"/>
    <mergeCell ref="B87:B88"/>
    <mergeCell ref="B85:B86"/>
    <mergeCell ref="B83:B84"/>
    <mergeCell ref="B81:B82"/>
    <mergeCell ref="B79:B80"/>
    <mergeCell ref="B77:B78"/>
    <mergeCell ref="B75:B76"/>
    <mergeCell ref="B73:B74"/>
    <mergeCell ref="B71:B72"/>
    <mergeCell ref="B105:B106"/>
    <mergeCell ref="B103:B104"/>
    <mergeCell ref="B101:B102"/>
    <mergeCell ref="B99:B100"/>
    <mergeCell ref="B97:B98"/>
    <mergeCell ref="B95:B96"/>
    <mergeCell ref="B93:B94"/>
    <mergeCell ref="B91:B92"/>
    <mergeCell ref="B89:B90"/>
    <mergeCell ref="B115:B116"/>
    <mergeCell ref="B113:B114"/>
    <mergeCell ref="B127:B128"/>
    <mergeCell ref="B125:B126"/>
    <mergeCell ref="B123:B124"/>
    <mergeCell ref="B121:B122"/>
    <mergeCell ref="B111:B112"/>
    <mergeCell ref="B109:B110"/>
    <mergeCell ref="B107:B108"/>
    <mergeCell ref="B141:B142"/>
    <mergeCell ref="B139:B140"/>
    <mergeCell ref="B137:B138"/>
    <mergeCell ref="B135:B136"/>
    <mergeCell ref="B133:B134"/>
    <mergeCell ref="B131:B132"/>
    <mergeCell ref="B129:B130"/>
    <mergeCell ref="B119:B120"/>
    <mergeCell ref="B117:B118"/>
    <mergeCell ref="B159:B160"/>
    <mergeCell ref="B157:B158"/>
    <mergeCell ref="B155:B156"/>
    <mergeCell ref="B153:B154"/>
    <mergeCell ref="B151:B152"/>
    <mergeCell ref="B149:B150"/>
    <mergeCell ref="B147:B148"/>
    <mergeCell ref="B145:B146"/>
    <mergeCell ref="B143:B144"/>
    <mergeCell ref="B177:B178"/>
    <mergeCell ref="B175:B176"/>
    <mergeCell ref="B173:B174"/>
    <mergeCell ref="B171:B172"/>
    <mergeCell ref="B169:B170"/>
    <mergeCell ref="B167:B168"/>
    <mergeCell ref="B165:B166"/>
    <mergeCell ref="B163:B164"/>
    <mergeCell ref="B161:B162"/>
    <mergeCell ref="B195:B196"/>
    <mergeCell ref="B193:B194"/>
    <mergeCell ref="B191:B192"/>
    <mergeCell ref="B189:B190"/>
    <mergeCell ref="B187:B188"/>
    <mergeCell ref="B185:B186"/>
    <mergeCell ref="B183:B184"/>
    <mergeCell ref="B181:B182"/>
    <mergeCell ref="B179:B180"/>
    <mergeCell ref="A201:A204"/>
    <mergeCell ref="A205:A206"/>
    <mergeCell ref="A207:A208"/>
    <mergeCell ref="B207:B208"/>
    <mergeCell ref="B205:B206"/>
    <mergeCell ref="B203:B204"/>
    <mergeCell ref="B201:B202"/>
    <mergeCell ref="B199:B200"/>
    <mergeCell ref="B197:B198"/>
    <mergeCell ref="A165:A168"/>
    <mergeCell ref="A169:A172"/>
    <mergeCell ref="A173:A176"/>
    <mergeCell ref="A177:A180"/>
    <mergeCell ref="A181:A184"/>
    <mergeCell ref="A185:A188"/>
    <mergeCell ref="A189:A192"/>
    <mergeCell ref="A193:A196"/>
    <mergeCell ref="A197:A200"/>
    <mergeCell ref="A129:A132"/>
    <mergeCell ref="A133:A136"/>
    <mergeCell ref="A137:A140"/>
    <mergeCell ref="A141:A144"/>
    <mergeCell ref="A145:A148"/>
    <mergeCell ref="A149:A152"/>
    <mergeCell ref="A153:A156"/>
    <mergeCell ref="A157:A160"/>
    <mergeCell ref="A161:A164"/>
    <mergeCell ref="A85:A88"/>
    <mergeCell ref="A89:A92"/>
    <mergeCell ref="A93:A96"/>
    <mergeCell ref="A97:A100"/>
    <mergeCell ref="A101:A104"/>
    <mergeCell ref="A105:A108"/>
    <mergeCell ref="A109:A112"/>
    <mergeCell ref="A121:A124"/>
    <mergeCell ref="A125:A128"/>
    <mergeCell ref="A113:A116"/>
    <mergeCell ref="A117:A120"/>
    <mergeCell ref="A55:A58"/>
    <mergeCell ref="A59:A62"/>
    <mergeCell ref="A63:A66"/>
    <mergeCell ref="A67:A72"/>
    <mergeCell ref="A73:A76"/>
    <mergeCell ref="A77:A80"/>
    <mergeCell ref="A81:A84"/>
    <mergeCell ref="A1:F1"/>
    <mergeCell ref="A3:A8"/>
    <mergeCell ref="A9:A14"/>
    <mergeCell ref="A15:A20"/>
    <mergeCell ref="A21:A26"/>
    <mergeCell ref="A35:A40"/>
    <mergeCell ref="A41:A46"/>
    <mergeCell ref="B41:B42"/>
    <mergeCell ref="B39:B40"/>
    <mergeCell ref="B37:B38"/>
    <mergeCell ref="B35:B36"/>
    <mergeCell ref="B25:B26"/>
    <mergeCell ref="B23:B24"/>
    <mergeCell ref="B21:B22"/>
    <mergeCell ref="B19:B20"/>
    <mergeCell ref="B17:B18"/>
    <mergeCell ref="B15:B16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P4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T23" sqref="T23"/>
    </sheetView>
  </sheetViews>
  <sheetFormatPr baseColWidth="10" defaultColWidth="16.33203125" defaultRowHeight="20" customHeight="1" x14ac:dyDescent="0.15"/>
  <cols>
    <col min="1" max="1" width="18.83203125" style="28" customWidth="1"/>
    <col min="2" max="21" width="3.33203125" style="28" customWidth="1"/>
    <col min="22" max="42" width="8.6640625" style="28" customWidth="1"/>
    <col min="43" max="43" width="16.33203125" style="28" customWidth="1"/>
    <col min="44" max="16384" width="16.33203125" style="28"/>
  </cols>
  <sheetData>
    <row r="1" spans="1:42" ht="27.75" customHeight="1" x14ac:dyDescent="0.1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</row>
    <row r="2" spans="1:42" ht="32.25" customHeight="1" x14ac:dyDescent="0.15">
      <c r="A2" s="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3" t="s">
        <v>250</v>
      </c>
      <c r="W2" s="3" t="s">
        <v>237</v>
      </c>
      <c r="X2" s="3" t="s">
        <v>238</v>
      </c>
      <c r="Y2" s="3" t="s">
        <v>251</v>
      </c>
      <c r="Z2" s="3" t="s">
        <v>252</v>
      </c>
      <c r="AA2" s="3" t="s">
        <v>253</v>
      </c>
      <c r="AB2" s="3" t="s">
        <v>254</v>
      </c>
      <c r="AC2" s="3" t="s">
        <v>255</v>
      </c>
      <c r="AD2" s="3" t="s">
        <v>256</v>
      </c>
      <c r="AE2" s="3" t="s">
        <v>257</v>
      </c>
      <c r="AF2" s="3" t="s">
        <v>258</v>
      </c>
      <c r="AG2" s="3" t="s">
        <v>259</v>
      </c>
      <c r="AH2" s="3" t="s">
        <v>260</v>
      </c>
      <c r="AI2" s="3" t="s">
        <v>261</v>
      </c>
      <c r="AJ2" s="3" t="s">
        <v>262</v>
      </c>
      <c r="AK2" s="3" t="s">
        <v>263</v>
      </c>
      <c r="AL2" s="3" t="s">
        <v>264</v>
      </c>
      <c r="AM2" s="3" t="s">
        <v>265</v>
      </c>
      <c r="AN2" s="3" t="s">
        <v>266</v>
      </c>
      <c r="AO2" s="3" t="s">
        <v>267</v>
      </c>
      <c r="AP2" s="16"/>
    </row>
    <row r="3" spans="1:42" ht="20.25" customHeight="1" x14ac:dyDescent="0.15">
      <c r="A3" s="17" t="s">
        <v>240</v>
      </c>
      <c r="B3" s="29" t="s">
        <v>237</v>
      </c>
      <c r="C3" s="27">
        <v>1</v>
      </c>
      <c r="D3" s="30" t="s">
        <v>237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31"/>
      <c r="V3" s="32">
        <f t="shared" ref="V3:V47" si="0">AVERAGE(B3:U3)</f>
        <v>1</v>
      </c>
      <c r="W3" s="33">
        <v>2</v>
      </c>
      <c r="X3" s="33">
        <v>0</v>
      </c>
      <c r="Y3" s="34">
        <f>AVERAGE(B3,C3)</f>
        <v>1</v>
      </c>
      <c r="Z3" s="35">
        <f t="shared" ref="Z3:Z47" si="1">AVERAGE(B3,C3,D3)</f>
        <v>1</v>
      </c>
      <c r="AA3" s="35">
        <f t="shared" ref="AA3:AA47" si="2">AVERAGE(B3,C3,D3,E3)</f>
        <v>1</v>
      </c>
      <c r="AB3" s="35">
        <f t="shared" ref="AB3:AB47" si="3">AVERAGE(B3,C3,D3,E3,F3)</f>
        <v>1</v>
      </c>
      <c r="AC3" s="35">
        <f t="shared" ref="AC3:AC47" si="4">AVERAGE(B3,C3,D3,E3,F3,G3)</f>
        <v>1</v>
      </c>
      <c r="AD3" s="35">
        <f t="shared" ref="AD3:AD47" si="5">AVERAGE(B3,C3,D3,E3,F3,G3,H3)</f>
        <v>1</v>
      </c>
      <c r="AE3" s="35">
        <f t="shared" ref="AE3:AE47" si="6">AVERAGE(B3,C3,D3,E3,F3,G3,H3,I3)</f>
        <v>1</v>
      </c>
      <c r="AF3" s="35">
        <f t="shared" ref="AF3:AF47" si="7">AVERAGE(B3,C3,D3,E3,F3,G3,H3,I3,J3)</f>
        <v>1</v>
      </c>
      <c r="AG3" s="35">
        <f t="shared" ref="AG3:AG47" si="8">AVERAGE(B3,C3,D3,E3,F3,G3,H3,I3,J3,K3)</f>
        <v>1</v>
      </c>
      <c r="AH3" s="35">
        <f t="shared" ref="AH3:AH47" si="9">AVERAGE(B3,C3,D3,E3,F3,G3,H3,I3,J3,K3,L3)</f>
        <v>1</v>
      </c>
      <c r="AI3" s="35">
        <f t="shared" ref="AI3:AI47" si="10">AVERAGE(B3,C3,D3,E3,F3,G3,H3,I3,J3,K3,L3,M3)</f>
        <v>1</v>
      </c>
      <c r="AJ3" s="35">
        <f t="shared" ref="AJ3:AJ47" si="11">AVERAGE(B3,C3,D3,E3,F3,G3,H3,I3,J3,K3,L3,M3,N3)</f>
        <v>1</v>
      </c>
      <c r="AK3" s="35">
        <f t="shared" ref="AK3:AK47" si="12">AVERAGE(B3,C3,D3,E3,F3,G3,H3,I3,J3,K3,L3,M3,N3,O3)</f>
        <v>1</v>
      </c>
      <c r="AL3" s="35">
        <f t="shared" ref="AL3:AL47" si="13">AVERAGE(B3,C3,D3,E3,F3,G3,H3,I3,J3,K3,L3,M3,N3,O3,P3)</f>
        <v>1</v>
      </c>
      <c r="AM3" s="35">
        <f t="shared" ref="AM3:AM47" si="14">AVERAGE(B3,C3,D3,E3,F3,G3,H3,I3,J3,K3,L3,M3,N3,O3,P3,Q3)</f>
        <v>1</v>
      </c>
      <c r="AN3" s="35">
        <f t="shared" ref="AN3:AN47" si="15">AVERAGE(B3,C3,D3,E3,F3,G3,H3,I3,J3,K3,L3,M3,N3,O3,P3,Q3,R3)</f>
        <v>1</v>
      </c>
      <c r="AO3" s="35">
        <f t="shared" ref="AO3:AO47" si="16">AVERAGE(B3,C3,D3,E3,F3,G3,H3,I3,J3,K3,L3,M3,N3,O3,P3,Q3,R3,S3)</f>
        <v>1</v>
      </c>
      <c r="AP3" s="36"/>
    </row>
    <row r="4" spans="1:42" ht="20" customHeight="1" x14ac:dyDescent="0.15">
      <c r="A4" s="25" t="s">
        <v>247</v>
      </c>
      <c r="B4" s="37" t="s">
        <v>237</v>
      </c>
      <c r="C4" s="38" t="s">
        <v>238</v>
      </c>
      <c r="D4" s="13">
        <v>1</v>
      </c>
      <c r="E4" s="23" t="s">
        <v>237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39"/>
      <c r="V4" s="40">
        <f t="shared" si="0"/>
        <v>1</v>
      </c>
      <c r="W4" s="41">
        <v>2</v>
      </c>
      <c r="X4" s="41">
        <v>1</v>
      </c>
      <c r="Y4" s="42" t="s">
        <v>268</v>
      </c>
      <c r="Z4" s="43">
        <f t="shared" si="1"/>
        <v>1</v>
      </c>
      <c r="AA4" s="44">
        <f t="shared" si="2"/>
        <v>1</v>
      </c>
      <c r="AB4" s="44">
        <f t="shared" si="3"/>
        <v>1</v>
      </c>
      <c r="AC4" s="44">
        <f t="shared" si="4"/>
        <v>1</v>
      </c>
      <c r="AD4" s="44">
        <f t="shared" si="5"/>
        <v>1</v>
      </c>
      <c r="AE4" s="44">
        <f t="shared" si="6"/>
        <v>1</v>
      </c>
      <c r="AF4" s="44">
        <f t="shared" si="7"/>
        <v>1</v>
      </c>
      <c r="AG4" s="44">
        <f t="shared" si="8"/>
        <v>1</v>
      </c>
      <c r="AH4" s="44">
        <f t="shared" si="9"/>
        <v>1</v>
      </c>
      <c r="AI4" s="44">
        <f t="shared" si="10"/>
        <v>1</v>
      </c>
      <c r="AJ4" s="44">
        <f t="shared" si="11"/>
        <v>1</v>
      </c>
      <c r="AK4" s="44">
        <f t="shared" si="12"/>
        <v>1</v>
      </c>
      <c r="AL4" s="44">
        <f t="shared" si="13"/>
        <v>1</v>
      </c>
      <c r="AM4" s="44">
        <f t="shared" si="14"/>
        <v>1</v>
      </c>
      <c r="AN4" s="44">
        <f t="shared" si="15"/>
        <v>1</v>
      </c>
      <c r="AO4" s="44">
        <f t="shared" si="16"/>
        <v>1</v>
      </c>
      <c r="AP4" s="45"/>
    </row>
    <row r="5" spans="1:42" ht="20" customHeight="1" x14ac:dyDescent="0.15">
      <c r="A5" s="25" t="s">
        <v>121</v>
      </c>
      <c r="B5" s="12">
        <v>2</v>
      </c>
      <c r="C5" s="13">
        <v>1</v>
      </c>
      <c r="D5" s="13">
        <v>1</v>
      </c>
      <c r="E5" s="13">
        <v>2</v>
      </c>
      <c r="F5" s="23" t="s">
        <v>237</v>
      </c>
      <c r="G5" s="13">
        <v>1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9"/>
      <c r="V5" s="40">
        <f t="shared" si="0"/>
        <v>1.4</v>
      </c>
      <c r="W5" s="41">
        <v>1</v>
      </c>
      <c r="X5" s="41">
        <v>0</v>
      </c>
      <c r="Y5" s="43">
        <f t="shared" ref="Y5:Y26" si="17">AVERAGE(B5,C5)</f>
        <v>1.5</v>
      </c>
      <c r="Z5" s="43">
        <f t="shared" si="1"/>
        <v>1.3333333333333333</v>
      </c>
      <c r="AA5" s="43">
        <f t="shared" si="2"/>
        <v>1.5</v>
      </c>
      <c r="AB5" s="43">
        <f t="shared" si="3"/>
        <v>1.5</v>
      </c>
      <c r="AC5" s="44">
        <f t="shared" si="4"/>
        <v>1.4</v>
      </c>
      <c r="AD5" s="44">
        <f t="shared" si="5"/>
        <v>1.4</v>
      </c>
      <c r="AE5" s="44">
        <f t="shared" si="6"/>
        <v>1.4</v>
      </c>
      <c r="AF5" s="44">
        <f t="shared" si="7"/>
        <v>1.4</v>
      </c>
      <c r="AG5" s="44">
        <f t="shared" si="8"/>
        <v>1.4</v>
      </c>
      <c r="AH5" s="44">
        <f t="shared" si="9"/>
        <v>1.4</v>
      </c>
      <c r="AI5" s="44">
        <f t="shared" si="10"/>
        <v>1.4</v>
      </c>
      <c r="AJ5" s="44">
        <f t="shared" si="11"/>
        <v>1.4</v>
      </c>
      <c r="AK5" s="44">
        <f t="shared" si="12"/>
        <v>1.4</v>
      </c>
      <c r="AL5" s="44">
        <f t="shared" si="13"/>
        <v>1.4</v>
      </c>
      <c r="AM5" s="44">
        <f t="shared" si="14"/>
        <v>1.4</v>
      </c>
      <c r="AN5" s="44">
        <f t="shared" si="15"/>
        <v>1.4</v>
      </c>
      <c r="AO5" s="44">
        <f t="shared" si="16"/>
        <v>1.4</v>
      </c>
      <c r="AP5" s="45"/>
    </row>
    <row r="6" spans="1:42" ht="20" customHeight="1" x14ac:dyDescent="0.15">
      <c r="A6" s="22" t="s">
        <v>239</v>
      </c>
      <c r="B6" s="12">
        <v>2</v>
      </c>
      <c r="C6" s="13">
        <v>1</v>
      </c>
      <c r="D6" s="13">
        <v>1</v>
      </c>
      <c r="E6" s="13">
        <v>2</v>
      </c>
      <c r="F6" s="13">
        <v>1</v>
      </c>
      <c r="G6" s="13">
        <v>2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9"/>
      <c r="V6" s="40">
        <f t="shared" si="0"/>
        <v>1.5</v>
      </c>
      <c r="W6" s="41">
        <v>0</v>
      </c>
      <c r="X6" s="41">
        <v>0</v>
      </c>
      <c r="Y6" s="43">
        <f t="shared" si="17"/>
        <v>1.5</v>
      </c>
      <c r="Z6" s="43">
        <f t="shared" si="1"/>
        <v>1.3333333333333333</v>
      </c>
      <c r="AA6" s="43">
        <f t="shared" si="2"/>
        <v>1.5</v>
      </c>
      <c r="AB6" s="43">
        <f t="shared" si="3"/>
        <v>1.4</v>
      </c>
      <c r="AC6" s="44">
        <f t="shared" si="4"/>
        <v>1.5</v>
      </c>
      <c r="AD6" s="44">
        <f t="shared" si="5"/>
        <v>1.5</v>
      </c>
      <c r="AE6" s="44">
        <f t="shared" si="6"/>
        <v>1.5</v>
      </c>
      <c r="AF6" s="44">
        <f t="shared" si="7"/>
        <v>1.5</v>
      </c>
      <c r="AG6" s="44">
        <f t="shared" si="8"/>
        <v>1.5</v>
      </c>
      <c r="AH6" s="44">
        <f t="shared" si="9"/>
        <v>1.5</v>
      </c>
      <c r="AI6" s="44">
        <f t="shared" si="10"/>
        <v>1.5</v>
      </c>
      <c r="AJ6" s="44">
        <f t="shared" si="11"/>
        <v>1.5</v>
      </c>
      <c r="AK6" s="44">
        <f t="shared" si="12"/>
        <v>1.5</v>
      </c>
      <c r="AL6" s="44">
        <f t="shared" si="13"/>
        <v>1.5</v>
      </c>
      <c r="AM6" s="44">
        <f t="shared" si="14"/>
        <v>1.5</v>
      </c>
      <c r="AN6" s="44">
        <f t="shared" si="15"/>
        <v>1.5</v>
      </c>
      <c r="AO6" s="44">
        <f t="shared" si="16"/>
        <v>1.5</v>
      </c>
      <c r="AP6" s="45"/>
    </row>
    <row r="7" spans="1:42" ht="20" customHeight="1" x14ac:dyDescent="0.15">
      <c r="A7" s="25" t="s">
        <v>93</v>
      </c>
      <c r="B7" s="37" t="s">
        <v>237</v>
      </c>
      <c r="C7" s="13">
        <v>1</v>
      </c>
      <c r="D7" s="38" t="s">
        <v>238</v>
      </c>
      <c r="E7" s="38" t="s">
        <v>238</v>
      </c>
      <c r="F7" s="13">
        <v>1</v>
      </c>
      <c r="G7" s="13">
        <v>2</v>
      </c>
      <c r="H7" s="13">
        <v>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9"/>
      <c r="V7" s="40">
        <f t="shared" si="0"/>
        <v>1.5</v>
      </c>
      <c r="W7" s="41">
        <v>1</v>
      </c>
      <c r="X7" s="41">
        <v>2</v>
      </c>
      <c r="Y7" s="43">
        <f t="shared" si="17"/>
        <v>1</v>
      </c>
      <c r="Z7" s="43">
        <f t="shared" si="1"/>
        <v>1</v>
      </c>
      <c r="AA7" s="43">
        <f t="shared" si="2"/>
        <v>1</v>
      </c>
      <c r="AB7" s="43">
        <f t="shared" si="3"/>
        <v>1</v>
      </c>
      <c r="AC7" s="43">
        <f t="shared" si="4"/>
        <v>1.3333333333333333</v>
      </c>
      <c r="AD7" s="44">
        <f t="shared" si="5"/>
        <v>1.5</v>
      </c>
      <c r="AE7" s="44">
        <f t="shared" si="6"/>
        <v>1.5</v>
      </c>
      <c r="AF7" s="44">
        <f t="shared" si="7"/>
        <v>1.5</v>
      </c>
      <c r="AG7" s="44">
        <f t="shared" si="8"/>
        <v>1.5</v>
      </c>
      <c r="AH7" s="44">
        <f t="shared" si="9"/>
        <v>1.5</v>
      </c>
      <c r="AI7" s="44">
        <f t="shared" si="10"/>
        <v>1.5</v>
      </c>
      <c r="AJ7" s="44">
        <f t="shared" si="11"/>
        <v>1.5</v>
      </c>
      <c r="AK7" s="44">
        <f t="shared" si="12"/>
        <v>1.5</v>
      </c>
      <c r="AL7" s="44">
        <f t="shared" si="13"/>
        <v>1.5</v>
      </c>
      <c r="AM7" s="44">
        <f t="shared" si="14"/>
        <v>1.5</v>
      </c>
      <c r="AN7" s="44">
        <f t="shared" si="15"/>
        <v>1.5</v>
      </c>
      <c r="AO7" s="44">
        <f t="shared" si="16"/>
        <v>1.5</v>
      </c>
      <c r="AP7" s="45"/>
    </row>
    <row r="8" spans="1:42" ht="20" customHeight="1" x14ac:dyDescent="0.15">
      <c r="A8" s="19" t="s">
        <v>34</v>
      </c>
      <c r="B8" s="12">
        <v>1</v>
      </c>
      <c r="C8" s="13">
        <v>3</v>
      </c>
      <c r="D8" s="13">
        <v>1</v>
      </c>
      <c r="E8" s="13">
        <v>1</v>
      </c>
      <c r="F8" s="13">
        <v>3</v>
      </c>
      <c r="G8" s="13">
        <v>1</v>
      </c>
      <c r="H8" s="23" t="s">
        <v>237</v>
      </c>
      <c r="I8" s="23" t="s">
        <v>237</v>
      </c>
      <c r="J8" s="13">
        <v>1</v>
      </c>
      <c r="K8" s="13">
        <v>2</v>
      </c>
      <c r="L8" s="13">
        <v>2</v>
      </c>
      <c r="M8" s="13">
        <v>1</v>
      </c>
      <c r="N8" s="13">
        <v>1</v>
      </c>
      <c r="O8" s="13">
        <v>1</v>
      </c>
      <c r="P8" s="23" t="s">
        <v>237</v>
      </c>
      <c r="Q8" s="23" t="s">
        <v>237</v>
      </c>
      <c r="R8" s="20"/>
      <c r="S8" s="20"/>
      <c r="T8" s="20"/>
      <c r="U8" s="39"/>
      <c r="V8" s="40">
        <f t="shared" si="0"/>
        <v>1.5</v>
      </c>
      <c r="W8" s="41">
        <v>4</v>
      </c>
      <c r="X8" s="41">
        <v>0</v>
      </c>
      <c r="Y8" s="43">
        <f t="shared" si="17"/>
        <v>2</v>
      </c>
      <c r="Z8" s="43">
        <f t="shared" si="1"/>
        <v>1.6666666666666667</v>
      </c>
      <c r="AA8" s="43">
        <f t="shared" si="2"/>
        <v>1.5</v>
      </c>
      <c r="AB8" s="43">
        <f t="shared" si="3"/>
        <v>1.8</v>
      </c>
      <c r="AC8" s="43">
        <f t="shared" si="4"/>
        <v>1.6666666666666667</v>
      </c>
      <c r="AD8" s="43">
        <f t="shared" si="5"/>
        <v>1.6666666666666667</v>
      </c>
      <c r="AE8" s="43">
        <f t="shared" si="6"/>
        <v>1.6666666666666667</v>
      </c>
      <c r="AF8" s="43">
        <f t="shared" si="7"/>
        <v>1.5714285714285714</v>
      </c>
      <c r="AG8" s="43">
        <f t="shared" si="8"/>
        <v>1.625</v>
      </c>
      <c r="AH8" s="43">
        <f t="shared" si="9"/>
        <v>1.6666666666666667</v>
      </c>
      <c r="AI8" s="43">
        <f t="shared" si="10"/>
        <v>1.6</v>
      </c>
      <c r="AJ8" s="43">
        <f t="shared" si="11"/>
        <v>1.5454545454545454</v>
      </c>
      <c r="AK8" s="43">
        <f t="shared" si="12"/>
        <v>1.5</v>
      </c>
      <c r="AL8" s="43">
        <f t="shared" si="13"/>
        <v>1.5</v>
      </c>
      <c r="AM8" s="44">
        <f t="shared" si="14"/>
        <v>1.5</v>
      </c>
      <c r="AN8" s="44">
        <f t="shared" si="15"/>
        <v>1.5</v>
      </c>
      <c r="AO8" s="44">
        <f t="shared" si="16"/>
        <v>1.5</v>
      </c>
      <c r="AP8" s="45"/>
    </row>
    <row r="9" spans="1:42" ht="20" customHeight="1" x14ac:dyDescent="0.15">
      <c r="A9" s="19" t="s">
        <v>167</v>
      </c>
      <c r="B9" s="12">
        <v>3</v>
      </c>
      <c r="C9" s="13">
        <v>1</v>
      </c>
      <c r="D9" s="13">
        <v>2</v>
      </c>
      <c r="E9" s="13">
        <v>1</v>
      </c>
      <c r="F9" s="13">
        <v>1</v>
      </c>
      <c r="G9" s="23" t="s">
        <v>237</v>
      </c>
      <c r="H9" s="13">
        <v>1</v>
      </c>
      <c r="I9" s="38" t="s">
        <v>238</v>
      </c>
      <c r="J9" s="13">
        <v>3</v>
      </c>
      <c r="K9" s="13">
        <v>1</v>
      </c>
      <c r="L9" s="13">
        <v>1</v>
      </c>
      <c r="M9" s="13">
        <v>2</v>
      </c>
      <c r="N9" s="13">
        <v>1</v>
      </c>
      <c r="O9" s="23" t="s">
        <v>237</v>
      </c>
      <c r="P9" s="20"/>
      <c r="Q9" s="20"/>
      <c r="R9" s="20"/>
      <c r="S9" s="20"/>
      <c r="T9" s="20"/>
      <c r="U9" s="39"/>
      <c r="V9" s="40">
        <f t="shared" si="0"/>
        <v>1.5454545454545454</v>
      </c>
      <c r="W9" s="41">
        <v>2</v>
      </c>
      <c r="X9" s="41">
        <v>1</v>
      </c>
      <c r="Y9" s="43">
        <f t="shared" si="17"/>
        <v>2</v>
      </c>
      <c r="Z9" s="43">
        <f t="shared" si="1"/>
        <v>2</v>
      </c>
      <c r="AA9" s="43">
        <f t="shared" si="2"/>
        <v>1.75</v>
      </c>
      <c r="AB9" s="43">
        <f t="shared" si="3"/>
        <v>1.6</v>
      </c>
      <c r="AC9" s="43">
        <f t="shared" si="4"/>
        <v>1.6</v>
      </c>
      <c r="AD9" s="43">
        <f t="shared" si="5"/>
        <v>1.5</v>
      </c>
      <c r="AE9" s="43">
        <f t="shared" si="6"/>
        <v>1.5</v>
      </c>
      <c r="AF9" s="43">
        <f t="shared" si="7"/>
        <v>1.7142857142857142</v>
      </c>
      <c r="AG9" s="43">
        <f t="shared" si="8"/>
        <v>1.625</v>
      </c>
      <c r="AH9" s="43">
        <f t="shared" si="9"/>
        <v>1.5555555555555556</v>
      </c>
      <c r="AI9" s="43">
        <f t="shared" si="10"/>
        <v>1.6</v>
      </c>
      <c r="AJ9" s="43">
        <f t="shared" si="11"/>
        <v>1.5454545454545454</v>
      </c>
      <c r="AK9" s="44">
        <f t="shared" si="12"/>
        <v>1.5454545454545454</v>
      </c>
      <c r="AL9" s="44">
        <f t="shared" si="13"/>
        <v>1.5454545454545454</v>
      </c>
      <c r="AM9" s="44">
        <f t="shared" si="14"/>
        <v>1.5454545454545454</v>
      </c>
      <c r="AN9" s="44">
        <f t="shared" si="15"/>
        <v>1.5454545454545454</v>
      </c>
      <c r="AO9" s="44">
        <f t="shared" si="16"/>
        <v>1.5454545454545454</v>
      </c>
      <c r="AP9" s="45"/>
    </row>
    <row r="10" spans="1:42" ht="20" customHeight="1" x14ac:dyDescent="0.15">
      <c r="A10" s="25" t="s">
        <v>226</v>
      </c>
      <c r="B10" s="12">
        <v>1</v>
      </c>
      <c r="C10" s="13">
        <v>2</v>
      </c>
      <c r="D10" s="13">
        <v>2</v>
      </c>
      <c r="E10" s="13">
        <v>2</v>
      </c>
      <c r="F10" s="13">
        <v>1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9"/>
      <c r="V10" s="40">
        <f t="shared" si="0"/>
        <v>1.6</v>
      </c>
      <c r="W10" s="41">
        <v>0</v>
      </c>
      <c r="X10" s="41">
        <v>0</v>
      </c>
      <c r="Y10" s="43">
        <f t="shared" si="17"/>
        <v>1.5</v>
      </c>
      <c r="Z10" s="43">
        <f t="shared" si="1"/>
        <v>1.6666666666666667</v>
      </c>
      <c r="AA10" s="43">
        <f t="shared" si="2"/>
        <v>1.75</v>
      </c>
      <c r="AB10" s="44">
        <f t="shared" si="3"/>
        <v>1.6</v>
      </c>
      <c r="AC10" s="44">
        <f t="shared" si="4"/>
        <v>1.6</v>
      </c>
      <c r="AD10" s="44">
        <f t="shared" si="5"/>
        <v>1.6</v>
      </c>
      <c r="AE10" s="44">
        <f t="shared" si="6"/>
        <v>1.6</v>
      </c>
      <c r="AF10" s="44">
        <f t="shared" si="7"/>
        <v>1.6</v>
      </c>
      <c r="AG10" s="44">
        <f t="shared" si="8"/>
        <v>1.6</v>
      </c>
      <c r="AH10" s="44">
        <f t="shared" si="9"/>
        <v>1.6</v>
      </c>
      <c r="AI10" s="44">
        <f t="shared" si="10"/>
        <v>1.6</v>
      </c>
      <c r="AJ10" s="44">
        <f t="shared" si="11"/>
        <v>1.6</v>
      </c>
      <c r="AK10" s="44">
        <f t="shared" si="12"/>
        <v>1.6</v>
      </c>
      <c r="AL10" s="44">
        <f t="shared" si="13"/>
        <v>1.6</v>
      </c>
      <c r="AM10" s="44">
        <f t="shared" si="14"/>
        <v>1.6</v>
      </c>
      <c r="AN10" s="44">
        <f t="shared" si="15"/>
        <v>1.6</v>
      </c>
      <c r="AO10" s="44">
        <f t="shared" si="16"/>
        <v>1.6</v>
      </c>
      <c r="AP10" s="45"/>
    </row>
    <row r="11" spans="1:42" ht="20" customHeight="1" x14ac:dyDescent="0.15">
      <c r="A11" s="25" t="s">
        <v>246</v>
      </c>
      <c r="B11" s="12">
        <v>1</v>
      </c>
      <c r="C11" s="13">
        <v>2</v>
      </c>
      <c r="D11" s="13">
        <v>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9"/>
      <c r="V11" s="40">
        <f t="shared" si="0"/>
        <v>1.6666666666666667</v>
      </c>
      <c r="W11" s="41">
        <v>0</v>
      </c>
      <c r="X11" s="41">
        <v>0</v>
      </c>
      <c r="Y11" s="43">
        <f t="shared" si="17"/>
        <v>1.5</v>
      </c>
      <c r="Z11" s="44">
        <f t="shared" si="1"/>
        <v>1.6666666666666667</v>
      </c>
      <c r="AA11" s="44">
        <f t="shared" si="2"/>
        <v>1.6666666666666667</v>
      </c>
      <c r="AB11" s="44">
        <f t="shared" si="3"/>
        <v>1.6666666666666667</v>
      </c>
      <c r="AC11" s="44">
        <f t="shared" si="4"/>
        <v>1.6666666666666667</v>
      </c>
      <c r="AD11" s="44">
        <f t="shared" si="5"/>
        <v>1.6666666666666667</v>
      </c>
      <c r="AE11" s="44">
        <f t="shared" si="6"/>
        <v>1.6666666666666667</v>
      </c>
      <c r="AF11" s="44">
        <f t="shared" si="7"/>
        <v>1.6666666666666667</v>
      </c>
      <c r="AG11" s="44">
        <f t="shared" si="8"/>
        <v>1.6666666666666667</v>
      </c>
      <c r="AH11" s="44">
        <f t="shared" si="9"/>
        <v>1.6666666666666667</v>
      </c>
      <c r="AI11" s="44">
        <f t="shared" si="10"/>
        <v>1.6666666666666667</v>
      </c>
      <c r="AJ11" s="44">
        <f t="shared" si="11"/>
        <v>1.6666666666666667</v>
      </c>
      <c r="AK11" s="44">
        <f t="shared" si="12"/>
        <v>1.6666666666666667</v>
      </c>
      <c r="AL11" s="44">
        <f t="shared" si="13"/>
        <v>1.6666666666666667</v>
      </c>
      <c r="AM11" s="44">
        <f t="shared" si="14"/>
        <v>1.6666666666666667</v>
      </c>
      <c r="AN11" s="44">
        <f t="shared" si="15"/>
        <v>1.6666666666666667</v>
      </c>
      <c r="AO11" s="44">
        <f t="shared" si="16"/>
        <v>1.6666666666666667</v>
      </c>
      <c r="AP11" s="45"/>
    </row>
    <row r="12" spans="1:42" ht="20" customHeight="1" x14ac:dyDescent="0.15">
      <c r="A12" s="19" t="s">
        <v>6</v>
      </c>
      <c r="B12" s="12">
        <v>2</v>
      </c>
      <c r="C12" s="13">
        <v>3</v>
      </c>
      <c r="D12" s="13">
        <v>1</v>
      </c>
      <c r="E12" s="38" t="s">
        <v>238</v>
      </c>
      <c r="F12" s="13">
        <v>2</v>
      </c>
      <c r="G12" s="13">
        <v>2</v>
      </c>
      <c r="H12" s="38" t="s">
        <v>238</v>
      </c>
      <c r="I12" s="38" t="s">
        <v>238</v>
      </c>
      <c r="J12" s="13">
        <v>2</v>
      </c>
      <c r="K12" s="13">
        <v>1</v>
      </c>
      <c r="L12" s="13">
        <v>1</v>
      </c>
      <c r="M12" s="13">
        <v>1</v>
      </c>
      <c r="N12" s="13">
        <v>1</v>
      </c>
      <c r="O12" s="13">
        <v>2</v>
      </c>
      <c r="P12" s="13">
        <v>2</v>
      </c>
      <c r="Q12" s="20"/>
      <c r="R12" s="20"/>
      <c r="S12" s="20"/>
      <c r="T12" s="20"/>
      <c r="U12" s="39"/>
      <c r="V12" s="40">
        <f t="shared" si="0"/>
        <v>1.6666666666666667</v>
      </c>
      <c r="W12" s="41">
        <v>0</v>
      </c>
      <c r="X12" s="41">
        <v>3</v>
      </c>
      <c r="Y12" s="43">
        <f t="shared" si="17"/>
        <v>2.5</v>
      </c>
      <c r="Z12" s="43">
        <f t="shared" si="1"/>
        <v>2</v>
      </c>
      <c r="AA12" s="43">
        <f t="shared" si="2"/>
        <v>2</v>
      </c>
      <c r="AB12" s="43">
        <f t="shared" si="3"/>
        <v>2</v>
      </c>
      <c r="AC12" s="43">
        <f t="shared" si="4"/>
        <v>2</v>
      </c>
      <c r="AD12" s="43">
        <f t="shared" si="5"/>
        <v>2</v>
      </c>
      <c r="AE12" s="43">
        <f t="shared" si="6"/>
        <v>2</v>
      </c>
      <c r="AF12" s="43">
        <f t="shared" si="7"/>
        <v>2</v>
      </c>
      <c r="AG12" s="43">
        <f t="shared" si="8"/>
        <v>1.8571428571428572</v>
      </c>
      <c r="AH12" s="43">
        <f t="shared" si="9"/>
        <v>1.75</v>
      </c>
      <c r="AI12" s="43">
        <f t="shared" si="10"/>
        <v>1.6666666666666667</v>
      </c>
      <c r="AJ12" s="43">
        <f t="shared" si="11"/>
        <v>1.6</v>
      </c>
      <c r="AK12" s="43">
        <f t="shared" si="12"/>
        <v>1.6363636363636365</v>
      </c>
      <c r="AL12" s="44">
        <f t="shared" si="13"/>
        <v>1.6666666666666667</v>
      </c>
      <c r="AM12" s="44">
        <f t="shared" si="14"/>
        <v>1.6666666666666667</v>
      </c>
      <c r="AN12" s="44">
        <f t="shared" si="15"/>
        <v>1.6666666666666667</v>
      </c>
      <c r="AO12" s="44">
        <f t="shared" si="16"/>
        <v>1.6666666666666667</v>
      </c>
      <c r="AP12" s="45"/>
    </row>
    <row r="13" spans="1:42" ht="20" customHeight="1" x14ac:dyDescent="0.15">
      <c r="A13" s="19" t="s">
        <v>249</v>
      </c>
      <c r="B13" s="12">
        <v>3</v>
      </c>
      <c r="C13" s="13">
        <v>1</v>
      </c>
      <c r="D13" s="13">
        <v>2</v>
      </c>
      <c r="E13" s="13">
        <v>1</v>
      </c>
      <c r="F13" s="23" t="s">
        <v>237</v>
      </c>
      <c r="G13" s="13">
        <v>1</v>
      </c>
      <c r="H13" s="38" t="s">
        <v>238</v>
      </c>
      <c r="I13" s="13">
        <v>3</v>
      </c>
      <c r="J13" s="13">
        <v>1</v>
      </c>
      <c r="K13" s="13">
        <v>2</v>
      </c>
      <c r="L13" s="13">
        <v>1</v>
      </c>
      <c r="M13" s="20"/>
      <c r="N13" s="20"/>
      <c r="O13" s="20"/>
      <c r="P13" s="20"/>
      <c r="Q13" s="20"/>
      <c r="R13" s="20"/>
      <c r="S13" s="20"/>
      <c r="T13" s="20"/>
      <c r="U13" s="39"/>
      <c r="V13" s="40">
        <f t="shared" si="0"/>
        <v>1.6666666666666667</v>
      </c>
      <c r="W13" s="41">
        <v>1</v>
      </c>
      <c r="X13" s="41">
        <v>1</v>
      </c>
      <c r="Y13" s="43">
        <f t="shared" si="17"/>
        <v>2</v>
      </c>
      <c r="Z13" s="43">
        <f t="shared" si="1"/>
        <v>2</v>
      </c>
      <c r="AA13" s="43">
        <f t="shared" si="2"/>
        <v>1.75</v>
      </c>
      <c r="AB13" s="43">
        <f t="shared" si="3"/>
        <v>1.75</v>
      </c>
      <c r="AC13" s="43">
        <f t="shared" si="4"/>
        <v>1.6</v>
      </c>
      <c r="AD13" s="43">
        <f t="shared" si="5"/>
        <v>1.6</v>
      </c>
      <c r="AE13" s="43">
        <f t="shared" si="6"/>
        <v>1.8333333333333333</v>
      </c>
      <c r="AF13" s="43">
        <f t="shared" si="7"/>
        <v>1.7142857142857142</v>
      </c>
      <c r="AG13" s="43">
        <f t="shared" si="8"/>
        <v>1.75</v>
      </c>
      <c r="AH13" s="44">
        <f t="shared" si="9"/>
        <v>1.6666666666666667</v>
      </c>
      <c r="AI13" s="44">
        <f t="shared" si="10"/>
        <v>1.6666666666666667</v>
      </c>
      <c r="AJ13" s="44">
        <f t="shared" si="11"/>
        <v>1.6666666666666667</v>
      </c>
      <c r="AK13" s="44">
        <f t="shared" si="12"/>
        <v>1.6666666666666667</v>
      </c>
      <c r="AL13" s="44">
        <f t="shared" si="13"/>
        <v>1.6666666666666667</v>
      </c>
      <c r="AM13" s="44">
        <f t="shared" si="14"/>
        <v>1.6666666666666667</v>
      </c>
      <c r="AN13" s="44">
        <f t="shared" si="15"/>
        <v>1.6666666666666667</v>
      </c>
      <c r="AO13" s="44">
        <f t="shared" si="16"/>
        <v>1.6666666666666667</v>
      </c>
      <c r="AP13" s="45"/>
    </row>
    <row r="14" spans="1:42" ht="20" customHeight="1" x14ac:dyDescent="0.15">
      <c r="A14" s="19" t="s">
        <v>11</v>
      </c>
      <c r="B14" s="12">
        <v>2</v>
      </c>
      <c r="C14" s="13">
        <v>1</v>
      </c>
      <c r="D14" s="13">
        <v>1</v>
      </c>
      <c r="E14" s="13">
        <v>1</v>
      </c>
      <c r="F14" s="13">
        <v>2</v>
      </c>
      <c r="G14" s="13">
        <v>1</v>
      </c>
      <c r="H14" s="13">
        <v>3</v>
      </c>
      <c r="I14" s="13">
        <v>2</v>
      </c>
      <c r="J14" s="13">
        <v>2</v>
      </c>
      <c r="K14" s="13">
        <v>2</v>
      </c>
      <c r="L14" s="13">
        <v>2</v>
      </c>
      <c r="M14" s="13">
        <v>1</v>
      </c>
      <c r="N14" s="13">
        <v>1</v>
      </c>
      <c r="O14" s="13">
        <v>1</v>
      </c>
      <c r="P14" s="23" t="s">
        <v>237</v>
      </c>
      <c r="Q14" s="13">
        <v>3</v>
      </c>
      <c r="R14" s="13">
        <v>2</v>
      </c>
      <c r="S14" s="20"/>
      <c r="T14" s="20"/>
      <c r="U14" s="39"/>
      <c r="V14" s="40">
        <f t="shared" si="0"/>
        <v>1.6875</v>
      </c>
      <c r="W14" s="41">
        <v>1</v>
      </c>
      <c r="X14" s="41">
        <v>0</v>
      </c>
      <c r="Y14" s="43">
        <f t="shared" si="17"/>
        <v>1.5</v>
      </c>
      <c r="Z14" s="43">
        <f t="shared" si="1"/>
        <v>1.3333333333333333</v>
      </c>
      <c r="AA14" s="43">
        <f t="shared" si="2"/>
        <v>1.25</v>
      </c>
      <c r="AB14" s="43">
        <f t="shared" si="3"/>
        <v>1.4</v>
      </c>
      <c r="AC14" s="43">
        <f t="shared" si="4"/>
        <v>1.3333333333333333</v>
      </c>
      <c r="AD14" s="43">
        <f t="shared" si="5"/>
        <v>1.5714285714285714</v>
      </c>
      <c r="AE14" s="43">
        <f t="shared" si="6"/>
        <v>1.625</v>
      </c>
      <c r="AF14" s="43">
        <f t="shared" si="7"/>
        <v>1.6666666666666667</v>
      </c>
      <c r="AG14" s="43">
        <f t="shared" si="8"/>
        <v>1.7</v>
      </c>
      <c r="AH14" s="43">
        <f t="shared" si="9"/>
        <v>1.7272727272727273</v>
      </c>
      <c r="AI14" s="43">
        <f t="shared" si="10"/>
        <v>1.6666666666666667</v>
      </c>
      <c r="AJ14" s="43">
        <f t="shared" si="11"/>
        <v>1.6153846153846154</v>
      </c>
      <c r="AK14" s="43">
        <f t="shared" si="12"/>
        <v>1.5714285714285714</v>
      </c>
      <c r="AL14" s="43">
        <f t="shared" si="13"/>
        <v>1.5714285714285714</v>
      </c>
      <c r="AM14" s="43">
        <f t="shared" si="14"/>
        <v>1.6666666666666667</v>
      </c>
      <c r="AN14" s="44">
        <f t="shared" si="15"/>
        <v>1.6875</v>
      </c>
      <c r="AO14" s="44">
        <f t="shared" si="16"/>
        <v>1.6875</v>
      </c>
      <c r="AP14" s="45"/>
    </row>
    <row r="15" spans="1:42" ht="20" customHeight="1" x14ac:dyDescent="0.15">
      <c r="A15" s="19" t="s">
        <v>19</v>
      </c>
      <c r="B15" s="12">
        <v>3</v>
      </c>
      <c r="C15" s="13">
        <v>3</v>
      </c>
      <c r="D15" s="13">
        <v>1</v>
      </c>
      <c r="E15" s="38" t="s">
        <v>238</v>
      </c>
      <c r="F15" s="13">
        <v>2</v>
      </c>
      <c r="G15" s="23" t="s">
        <v>237</v>
      </c>
      <c r="H15" s="13">
        <v>2</v>
      </c>
      <c r="I15" s="38" t="s">
        <v>238</v>
      </c>
      <c r="J15" s="38" t="s">
        <v>238</v>
      </c>
      <c r="K15" s="13">
        <v>1</v>
      </c>
      <c r="L15" s="13">
        <v>1</v>
      </c>
      <c r="M15" s="13">
        <v>1</v>
      </c>
      <c r="N15" s="13">
        <v>1</v>
      </c>
      <c r="O15" s="13">
        <v>2</v>
      </c>
      <c r="P15" s="20"/>
      <c r="Q15" s="20"/>
      <c r="R15" s="20"/>
      <c r="S15" s="20"/>
      <c r="T15" s="20"/>
      <c r="U15" s="39"/>
      <c r="V15" s="40">
        <f t="shared" si="0"/>
        <v>1.7</v>
      </c>
      <c r="W15" s="41">
        <v>1</v>
      </c>
      <c r="X15" s="41">
        <v>3</v>
      </c>
      <c r="Y15" s="43">
        <f t="shared" si="17"/>
        <v>3</v>
      </c>
      <c r="Z15" s="43">
        <f t="shared" si="1"/>
        <v>2.3333333333333335</v>
      </c>
      <c r="AA15" s="43">
        <f t="shared" si="2"/>
        <v>2.3333333333333335</v>
      </c>
      <c r="AB15" s="43">
        <f t="shared" si="3"/>
        <v>2.25</v>
      </c>
      <c r="AC15" s="43">
        <f t="shared" si="4"/>
        <v>2.25</v>
      </c>
      <c r="AD15" s="43">
        <f t="shared" si="5"/>
        <v>2.2000000000000002</v>
      </c>
      <c r="AE15" s="43">
        <f t="shared" si="6"/>
        <v>2.2000000000000002</v>
      </c>
      <c r="AF15" s="43">
        <f t="shared" si="7"/>
        <v>2.2000000000000002</v>
      </c>
      <c r="AG15" s="43">
        <f t="shared" si="8"/>
        <v>2</v>
      </c>
      <c r="AH15" s="43">
        <f t="shared" si="9"/>
        <v>1.8571428571428572</v>
      </c>
      <c r="AI15" s="43">
        <f t="shared" si="10"/>
        <v>1.75</v>
      </c>
      <c r="AJ15" s="43">
        <f t="shared" si="11"/>
        <v>1.6666666666666667</v>
      </c>
      <c r="AK15" s="44">
        <f t="shared" si="12"/>
        <v>1.7</v>
      </c>
      <c r="AL15" s="44">
        <f t="shared" si="13"/>
        <v>1.7</v>
      </c>
      <c r="AM15" s="44">
        <f t="shared" si="14"/>
        <v>1.7</v>
      </c>
      <c r="AN15" s="44">
        <f t="shared" si="15"/>
        <v>1.7</v>
      </c>
      <c r="AO15" s="44">
        <f t="shared" si="16"/>
        <v>1.7</v>
      </c>
      <c r="AP15" s="45"/>
    </row>
    <row r="16" spans="1:42" ht="20" customHeight="1" x14ac:dyDescent="0.15">
      <c r="A16" s="22" t="s">
        <v>217</v>
      </c>
      <c r="B16" s="12">
        <v>2</v>
      </c>
      <c r="C16" s="13">
        <v>1</v>
      </c>
      <c r="D16" s="13">
        <v>2</v>
      </c>
      <c r="E16" s="13">
        <v>2</v>
      </c>
      <c r="F16" s="13">
        <v>2</v>
      </c>
      <c r="G16" s="13">
        <v>1</v>
      </c>
      <c r="H16" s="13">
        <v>2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39"/>
      <c r="V16" s="40">
        <f t="shared" si="0"/>
        <v>1.7142857142857142</v>
      </c>
      <c r="W16" s="41">
        <v>0</v>
      </c>
      <c r="X16" s="41">
        <v>0</v>
      </c>
      <c r="Y16" s="43">
        <f t="shared" si="17"/>
        <v>1.5</v>
      </c>
      <c r="Z16" s="43">
        <f t="shared" si="1"/>
        <v>1.6666666666666667</v>
      </c>
      <c r="AA16" s="43">
        <f t="shared" si="2"/>
        <v>1.75</v>
      </c>
      <c r="AB16" s="43">
        <f t="shared" si="3"/>
        <v>1.8</v>
      </c>
      <c r="AC16" s="43">
        <f t="shared" si="4"/>
        <v>1.6666666666666667</v>
      </c>
      <c r="AD16" s="44">
        <f t="shared" si="5"/>
        <v>1.7142857142857142</v>
      </c>
      <c r="AE16" s="44">
        <f t="shared" si="6"/>
        <v>1.7142857142857142</v>
      </c>
      <c r="AF16" s="44">
        <f t="shared" si="7"/>
        <v>1.7142857142857142</v>
      </c>
      <c r="AG16" s="44">
        <f t="shared" si="8"/>
        <v>1.7142857142857142</v>
      </c>
      <c r="AH16" s="44">
        <f t="shared" si="9"/>
        <v>1.7142857142857142</v>
      </c>
      <c r="AI16" s="44">
        <f t="shared" si="10"/>
        <v>1.7142857142857142</v>
      </c>
      <c r="AJ16" s="44">
        <f t="shared" si="11"/>
        <v>1.7142857142857142</v>
      </c>
      <c r="AK16" s="44">
        <f t="shared" si="12"/>
        <v>1.7142857142857142</v>
      </c>
      <c r="AL16" s="44">
        <f t="shared" si="13"/>
        <v>1.7142857142857142</v>
      </c>
      <c r="AM16" s="44">
        <f t="shared" si="14"/>
        <v>1.7142857142857142</v>
      </c>
      <c r="AN16" s="44">
        <f t="shared" si="15"/>
        <v>1.7142857142857142</v>
      </c>
      <c r="AO16" s="44">
        <f t="shared" si="16"/>
        <v>1.7142857142857142</v>
      </c>
      <c r="AP16" s="45"/>
    </row>
    <row r="17" spans="1:42" ht="20" customHeight="1" x14ac:dyDescent="0.15">
      <c r="A17" s="25" t="s">
        <v>165</v>
      </c>
      <c r="B17" s="12">
        <v>2</v>
      </c>
      <c r="C17" s="13">
        <v>1</v>
      </c>
      <c r="D17" s="23" t="s">
        <v>237</v>
      </c>
      <c r="E17" s="13">
        <v>2</v>
      </c>
      <c r="F17" s="38" t="s">
        <v>238</v>
      </c>
      <c r="G17" s="13">
        <v>2</v>
      </c>
      <c r="H17" s="13">
        <v>2</v>
      </c>
      <c r="I17" s="13">
        <v>3</v>
      </c>
      <c r="J17" s="13">
        <v>2</v>
      </c>
      <c r="K17" s="13">
        <v>1</v>
      </c>
      <c r="L17" s="13">
        <v>1</v>
      </c>
      <c r="M17" s="13">
        <v>1</v>
      </c>
      <c r="N17" s="13">
        <v>2</v>
      </c>
      <c r="O17" s="20"/>
      <c r="P17" s="20"/>
      <c r="Q17" s="20"/>
      <c r="R17" s="20"/>
      <c r="S17" s="20"/>
      <c r="T17" s="20"/>
      <c r="U17" s="39"/>
      <c r="V17" s="40">
        <f t="shared" si="0"/>
        <v>1.7272727272727273</v>
      </c>
      <c r="W17" s="41">
        <v>1</v>
      </c>
      <c r="X17" s="41">
        <v>1</v>
      </c>
      <c r="Y17" s="43">
        <f t="shared" si="17"/>
        <v>1.5</v>
      </c>
      <c r="Z17" s="43">
        <f t="shared" si="1"/>
        <v>1.5</v>
      </c>
      <c r="AA17" s="43">
        <f t="shared" si="2"/>
        <v>1.6666666666666667</v>
      </c>
      <c r="AB17" s="43">
        <f t="shared" si="3"/>
        <v>1.6666666666666667</v>
      </c>
      <c r="AC17" s="43">
        <f t="shared" si="4"/>
        <v>1.75</v>
      </c>
      <c r="AD17" s="43">
        <f t="shared" si="5"/>
        <v>1.8</v>
      </c>
      <c r="AE17" s="43">
        <f t="shared" si="6"/>
        <v>2</v>
      </c>
      <c r="AF17" s="43">
        <f t="shared" si="7"/>
        <v>2</v>
      </c>
      <c r="AG17" s="43">
        <f t="shared" si="8"/>
        <v>1.875</v>
      </c>
      <c r="AH17" s="43">
        <f t="shared" si="9"/>
        <v>1.7777777777777777</v>
      </c>
      <c r="AI17" s="43">
        <f t="shared" si="10"/>
        <v>1.7</v>
      </c>
      <c r="AJ17" s="44">
        <f t="shared" si="11"/>
        <v>1.7272727272727273</v>
      </c>
      <c r="AK17" s="44">
        <f t="shared" si="12"/>
        <v>1.7272727272727273</v>
      </c>
      <c r="AL17" s="44">
        <f t="shared" si="13"/>
        <v>1.7272727272727273</v>
      </c>
      <c r="AM17" s="44">
        <f t="shared" si="14"/>
        <v>1.7272727272727273</v>
      </c>
      <c r="AN17" s="44">
        <f t="shared" si="15"/>
        <v>1.7272727272727273</v>
      </c>
      <c r="AO17" s="44">
        <f t="shared" si="16"/>
        <v>1.7272727272727273</v>
      </c>
      <c r="AP17" s="45"/>
    </row>
    <row r="18" spans="1:42" ht="20" customHeight="1" x14ac:dyDescent="0.15">
      <c r="A18" s="19" t="s">
        <v>51</v>
      </c>
      <c r="B18" s="12">
        <v>1</v>
      </c>
      <c r="C18" s="13">
        <v>3</v>
      </c>
      <c r="D18" s="13">
        <v>3</v>
      </c>
      <c r="E18" s="23" t="s">
        <v>237</v>
      </c>
      <c r="F18" s="13">
        <v>1</v>
      </c>
      <c r="G18" s="13">
        <v>1</v>
      </c>
      <c r="H18" s="13">
        <v>1</v>
      </c>
      <c r="I18" s="13">
        <v>1</v>
      </c>
      <c r="J18" s="38" t="s">
        <v>238</v>
      </c>
      <c r="K18" s="13">
        <v>3</v>
      </c>
      <c r="L18" s="13">
        <v>2</v>
      </c>
      <c r="M18" s="13">
        <v>1</v>
      </c>
      <c r="N18" s="13">
        <v>2</v>
      </c>
      <c r="O18" s="20"/>
      <c r="P18" s="20"/>
      <c r="Q18" s="20"/>
      <c r="R18" s="20"/>
      <c r="S18" s="20"/>
      <c r="T18" s="20"/>
      <c r="U18" s="39"/>
      <c r="V18" s="40">
        <f t="shared" si="0"/>
        <v>1.7272727272727273</v>
      </c>
      <c r="W18" s="41">
        <v>1</v>
      </c>
      <c r="X18" s="41">
        <v>1</v>
      </c>
      <c r="Y18" s="43">
        <f t="shared" si="17"/>
        <v>2</v>
      </c>
      <c r="Z18" s="43">
        <f t="shared" si="1"/>
        <v>2.3333333333333335</v>
      </c>
      <c r="AA18" s="43">
        <f t="shared" si="2"/>
        <v>2.3333333333333335</v>
      </c>
      <c r="AB18" s="43">
        <f t="shared" si="3"/>
        <v>2</v>
      </c>
      <c r="AC18" s="43">
        <f t="shared" si="4"/>
        <v>1.8</v>
      </c>
      <c r="AD18" s="43">
        <f t="shared" si="5"/>
        <v>1.6666666666666667</v>
      </c>
      <c r="AE18" s="43">
        <f t="shared" si="6"/>
        <v>1.5714285714285714</v>
      </c>
      <c r="AF18" s="43">
        <f t="shared" si="7"/>
        <v>1.5714285714285714</v>
      </c>
      <c r="AG18" s="43">
        <f t="shared" si="8"/>
        <v>1.75</v>
      </c>
      <c r="AH18" s="43">
        <f t="shared" si="9"/>
        <v>1.7777777777777777</v>
      </c>
      <c r="AI18" s="43">
        <f t="shared" si="10"/>
        <v>1.7</v>
      </c>
      <c r="AJ18" s="44">
        <f t="shared" si="11"/>
        <v>1.7272727272727273</v>
      </c>
      <c r="AK18" s="44">
        <f t="shared" si="12"/>
        <v>1.7272727272727273</v>
      </c>
      <c r="AL18" s="44">
        <f t="shared" si="13"/>
        <v>1.7272727272727273</v>
      </c>
      <c r="AM18" s="44">
        <f t="shared" si="14"/>
        <v>1.7272727272727273</v>
      </c>
      <c r="AN18" s="44">
        <f t="shared" si="15"/>
        <v>1.7272727272727273</v>
      </c>
      <c r="AO18" s="44">
        <f t="shared" si="16"/>
        <v>1.7272727272727273</v>
      </c>
      <c r="AP18" s="45"/>
    </row>
    <row r="19" spans="1:42" ht="20" customHeight="1" x14ac:dyDescent="0.15">
      <c r="A19" s="22" t="s">
        <v>243</v>
      </c>
      <c r="B19" s="12">
        <v>1</v>
      </c>
      <c r="C19" s="13">
        <v>2</v>
      </c>
      <c r="D19" s="13">
        <v>2</v>
      </c>
      <c r="E19" s="13">
        <v>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9"/>
      <c r="V19" s="40">
        <f t="shared" si="0"/>
        <v>1.75</v>
      </c>
      <c r="W19" s="41">
        <v>0</v>
      </c>
      <c r="X19" s="41">
        <v>0</v>
      </c>
      <c r="Y19" s="43">
        <f t="shared" si="17"/>
        <v>1.5</v>
      </c>
      <c r="Z19" s="43">
        <f t="shared" si="1"/>
        <v>1.6666666666666667</v>
      </c>
      <c r="AA19" s="44">
        <f t="shared" si="2"/>
        <v>1.75</v>
      </c>
      <c r="AB19" s="44">
        <f t="shared" si="3"/>
        <v>1.75</v>
      </c>
      <c r="AC19" s="44">
        <f t="shared" si="4"/>
        <v>1.75</v>
      </c>
      <c r="AD19" s="44">
        <f t="shared" si="5"/>
        <v>1.75</v>
      </c>
      <c r="AE19" s="44">
        <f t="shared" si="6"/>
        <v>1.75</v>
      </c>
      <c r="AF19" s="44">
        <f t="shared" si="7"/>
        <v>1.75</v>
      </c>
      <c r="AG19" s="44">
        <f t="shared" si="8"/>
        <v>1.75</v>
      </c>
      <c r="AH19" s="44">
        <f t="shared" si="9"/>
        <v>1.75</v>
      </c>
      <c r="AI19" s="44">
        <f t="shared" si="10"/>
        <v>1.75</v>
      </c>
      <c r="AJ19" s="44">
        <f t="shared" si="11"/>
        <v>1.75</v>
      </c>
      <c r="AK19" s="44">
        <f t="shared" si="12"/>
        <v>1.75</v>
      </c>
      <c r="AL19" s="44">
        <f t="shared" si="13"/>
        <v>1.75</v>
      </c>
      <c r="AM19" s="44">
        <f t="shared" si="14"/>
        <v>1.75</v>
      </c>
      <c r="AN19" s="44">
        <f t="shared" si="15"/>
        <v>1.75</v>
      </c>
      <c r="AO19" s="44">
        <f t="shared" si="16"/>
        <v>1.75</v>
      </c>
      <c r="AP19" s="45"/>
    </row>
    <row r="20" spans="1:42" ht="20" customHeight="1" x14ac:dyDescent="0.15">
      <c r="A20" s="22" t="s">
        <v>33</v>
      </c>
      <c r="B20" s="12">
        <v>2</v>
      </c>
      <c r="C20" s="13">
        <v>2</v>
      </c>
      <c r="D20" s="13">
        <v>2</v>
      </c>
      <c r="E20" s="13">
        <v>2</v>
      </c>
      <c r="F20" s="13">
        <v>2</v>
      </c>
      <c r="G20" s="23" t="s">
        <v>237</v>
      </c>
      <c r="H20" s="38" t="s">
        <v>238</v>
      </c>
      <c r="I20" s="13">
        <v>2</v>
      </c>
      <c r="J20" s="13">
        <v>1</v>
      </c>
      <c r="K20" s="13">
        <v>1</v>
      </c>
      <c r="L20" s="13">
        <v>2</v>
      </c>
      <c r="M20" s="13">
        <v>1</v>
      </c>
      <c r="N20" s="23" t="s">
        <v>237</v>
      </c>
      <c r="O20" s="13">
        <v>2</v>
      </c>
      <c r="P20" s="13">
        <v>2</v>
      </c>
      <c r="Q20" s="20"/>
      <c r="R20" s="20"/>
      <c r="S20" s="20"/>
      <c r="T20" s="20"/>
      <c r="U20" s="39"/>
      <c r="V20" s="40">
        <f t="shared" si="0"/>
        <v>1.75</v>
      </c>
      <c r="W20" s="41">
        <v>2</v>
      </c>
      <c r="X20" s="41">
        <v>1</v>
      </c>
      <c r="Y20" s="43">
        <f t="shared" si="17"/>
        <v>2</v>
      </c>
      <c r="Z20" s="43">
        <f t="shared" si="1"/>
        <v>2</v>
      </c>
      <c r="AA20" s="43">
        <f t="shared" si="2"/>
        <v>2</v>
      </c>
      <c r="AB20" s="43">
        <f t="shared" si="3"/>
        <v>2</v>
      </c>
      <c r="AC20" s="43">
        <f t="shared" si="4"/>
        <v>2</v>
      </c>
      <c r="AD20" s="43">
        <f t="shared" si="5"/>
        <v>2</v>
      </c>
      <c r="AE20" s="43">
        <f t="shared" si="6"/>
        <v>2</v>
      </c>
      <c r="AF20" s="43">
        <f t="shared" si="7"/>
        <v>1.8571428571428572</v>
      </c>
      <c r="AG20" s="43">
        <f t="shared" si="8"/>
        <v>1.75</v>
      </c>
      <c r="AH20" s="43">
        <f t="shared" si="9"/>
        <v>1.7777777777777777</v>
      </c>
      <c r="AI20" s="43">
        <f t="shared" si="10"/>
        <v>1.7</v>
      </c>
      <c r="AJ20" s="43">
        <f t="shared" si="11"/>
        <v>1.7</v>
      </c>
      <c r="AK20" s="43">
        <f t="shared" si="12"/>
        <v>1.7272727272727273</v>
      </c>
      <c r="AL20" s="44">
        <f t="shared" si="13"/>
        <v>1.75</v>
      </c>
      <c r="AM20" s="44">
        <f t="shared" si="14"/>
        <v>1.75</v>
      </c>
      <c r="AN20" s="44">
        <f t="shared" si="15"/>
        <v>1.75</v>
      </c>
      <c r="AO20" s="44">
        <f t="shared" si="16"/>
        <v>1.75</v>
      </c>
      <c r="AP20" s="45"/>
    </row>
    <row r="21" spans="1:42" ht="20" customHeight="1" x14ac:dyDescent="0.15">
      <c r="A21" s="19" t="s">
        <v>89</v>
      </c>
      <c r="B21" s="12">
        <v>1</v>
      </c>
      <c r="C21" s="13">
        <v>1</v>
      </c>
      <c r="D21" s="23" t="s">
        <v>237</v>
      </c>
      <c r="E21" s="13">
        <v>1</v>
      </c>
      <c r="F21" s="23" t="s">
        <v>237</v>
      </c>
      <c r="G21" s="23" t="s">
        <v>237</v>
      </c>
      <c r="H21" s="23" t="s">
        <v>237</v>
      </c>
      <c r="I21" s="13">
        <v>1</v>
      </c>
      <c r="J21" s="38" t="s">
        <v>238</v>
      </c>
      <c r="K21" s="13">
        <v>3</v>
      </c>
      <c r="L21" s="38" t="s">
        <v>238</v>
      </c>
      <c r="M21" s="13">
        <v>1</v>
      </c>
      <c r="N21" s="13">
        <v>3</v>
      </c>
      <c r="O21" s="13">
        <v>3</v>
      </c>
      <c r="P21" s="13">
        <v>2</v>
      </c>
      <c r="Q21" s="13">
        <v>3</v>
      </c>
      <c r="R21" s="13">
        <v>1</v>
      </c>
      <c r="S21" s="13">
        <v>2</v>
      </c>
      <c r="T21" s="13">
        <v>1</v>
      </c>
      <c r="U21" s="39"/>
      <c r="V21" s="40">
        <f t="shared" si="0"/>
        <v>1.7692307692307692</v>
      </c>
      <c r="W21" s="41">
        <v>4</v>
      </c>
      <c r="X21" s="41">
        <v>2</v>
      </c>
      <c r="Y21" s="43">
        <f t="shared" si="17"/>
        <v>1</v>
      </c>
      <c r="Z21" s="43">
        <f t="shared" si="1"/>
        <v>1</v>
      </c>
      <c r="AA21" s="43">
        <f t="shared" si="2"/>
        <v>1</v>
      </c>
      <c r="AB21" s="43">
        <f t="shared" si="3"/>
        <v>1</v>
      </c>
      <c r="AC21" s="43">
        <f t="shared" si="4"/>
        <v>1</v>
      </c>
      <c r="AD21" s="43">
        <f t="shared" si="5"/>
        <v>1</v>
      </c>
      <c r="AE21" s="43">
        <f t="shared" si="6"/>
        <v>1</v>
      </c>
      <c r="AF21" s="43">
        <f t="shared" si="7"/>
        <v>1</v>
      </c>
      <c r="AG21" s="43">
        <f t="shared" si="8"/>
        <v>1.4</v>
      </c>
      <c r="AH21" s="43">
        <f t="shared" si="9"/>
        <v>1.4</v>
      </c>
      <c r="AI21" s="43">
        <f t="shared" si="10"/>
        <v>1.3333333333333333</v>
      </c>
      <c r="AJ21" s="43">
        <f t="shared" si="11"/>
        <v>1.5714285714285714</v>
      </c>
      <c r="AK21" s="43">
        <f t="shared" si="12"/>
        <v>1.75</v>
      </c>
      <c r="AL21" s="43">
        <f t="shared" si="13"/>
        <v>1.7777777777777777</v>
      </c>
      <c r="AM21" s="43">
        <f t="shared" si="14"/>
        <v>1.9</v>
      </c>
      <c r="AN21" s="43">
        <f t="shared" si="15"/>
        <v>1.8181818181818181</v>
      </c>
      <c r="AO21" s="43">
        <f t="shared" si="16"/>
        <v>1.8333333333333333</v>
      </c>
      <c r="AP21" s="45"/>
    </row>
    <row r="22" spans="1:42" ht="20" customHeight="1" x14ac:dyDescent="0.15">
      <c r="A22" s="25" t="s">
        <v>26</v>
      </c>
      <c r="B22" s="12">
        <v>2</v>
      </c>
      <c r="C22" s="23" t="s">
        <v>237</v>
      </c>
      <c r="D22" s="13">
        <v>2</v>
      </c>
      <c r="E22" s="13">
        <v>2</v>
      </c>
      <c r="F22" s="13">
        <v>2</v>
      </c>
      <c r="G22" s="13">
        <v>1</v>
      </c>
      <c r="H22" s="13">
        <v>2</v>
      </c>
      <c r="I22" s="13">
        <v>3</v>
      </c>
      <c r="J22" s="38" t="s">
        <v>238</v>
      </c>
      <c r="K22" s="13">
        <v>1</v>
      </c>
      <c r="L22" s="13">
        <v>1</v>
      </c>
      <c r="M22" s="13">
        <v>2</v>
      </c>
      <c r="N22" s="13">
        <v>3</v>
      </c>
      <c r="O22" s="13">
        <v>1</v>
      </c>
      <c r="P22" s="20"/>
      <c r="Q22" s="20"/>
      <c r="R22" s="20"/>
      <c r="S22" s="20"/>
      <c r="T22" s="20"/>
      <c r="U22" s="39"/>
      <c r="V22" s="40">
        <f t="shared" si="0"/>
        <v>1.8333333333333333</v>
      </c>
      <c r="W22" s="41">
        <v>1</v>
      </c>
      <c r="X22" s="41">
        <v>1</v>
      </c>
      <c r="Y22" s="43">
        <f t="shared" si="17"/>
        <v>2</v>
      </c>
      <c r="Z22" s="43">
        <f t="shared" si="1"/>
        <v>2</v>
      </c>
      <c r="AA22" s="43">
        <f t="shared" si="2"/>
        <v>2</v>
      </c>
      <c r="AB22" s="43">
        <f t="shared" si="3"/>
        <v>2</v>
      </c>
      <c r="AC22" s="43">
        <f t="shared" si="4"/>
        <v>1.8</v>
      </c>
      <c r="AD22" s="43">
        <f t="shared" si="5"/>
        <v>1.8333333333333333</v>
      </c>
      <c r="AE22" s="43">
        <f t="shared" si="6"/>
        <v>2</v>
      </c>
      <c r="AF22" s="43">
        <f t="shared" si="7"/>
        <v>2</v>
      </c>
      <c r="AG22" s="43">
        <f t="shared" si="8"/>
        <v>1.875</v>
      </c>
      <c r="AH22" s="43">
        <f t="shared" si="9"/>
        <v>1.7777777777777777</v>
      </c>
      <c r="AI22" s="43">
        <f t="shared" si="10"/>
        <v>1.8</v>
      </c>
      <c r="AJ22" s="43">
        <f t="shared" si="11"/>
        <v>1.9090909090909092</v>
      </c>
      <c r="AK22" s="44">
        <f t="shared" si="12"/>
        <v>1.8333333333333333</v>
      </c>
      <c r="AL22" s="44">
        <f t="shared" si="13"/>
        <v>1.8333333333333333</v>
      </c>
      <c r="AM22" s="44">
        <f t="shared" si="14"/>
        <v>1.8333333333333333</v>
      </c>
      <c r="AN22" s="44">
        <f t="shared" si="15"/>
        <v>1.8333333333333333</v>
      </c>
      <c r="AO22" s="44">
        <f t="shared" si="16"/>
        <v>1.8333333333333333</v>
      </c>
      <c r="AP22" s="45"/>
    </row>
    <row r="23" spans="1:42" ht="20" customHeight="1" x14ac:dyDescent="0.15">
      <c r="A23" s="25" t="s">
        <v>18</v>
      </c>
      <c r="B23" s="12">
        <v>2</v>
      </c>
      <c r="C23" s="13">
        <v>2</v>
      </c>
      <c r="D23" s="13">
        <v>2</v>
      </c>
      <c r="E23" s="13">
        <v>2</v>
      </c>
      <c r="F23" s="23" t="s">
        <v>237</v>
      </c>
      <c r="G23" s="13">
        <v>1</v>
      </c>
      <c r="H23" s="13">
        <v>2</v>
      </c>
      <c r="I23" s="38" t="s">
        <v>238</v>
      </c>
      <c r="J23" s="13">
        <v>3</v>
      </c>
      <c r="K23" s="13">
        <v>2</v>
      </c>
      <c r="L23" s="23" t="s">
        <v>237</v>
      </c>
      <c r="M23" s="13">
        <v>2</v>
      </c>
      <c r="N23" s="13">
        <v>1</v>
      </c>
      <c r="O23" s="13">
        <v>2</v>
      </c>
      <c r="P23" s="38" t="s">
        <v>238</v>
      </c>
      <c r="Q23" s="13">
        <v>2</v>
      </c>
      <c r="R23" s="13">
        <v>2</v>
      </c>
      <c r="S23" s="13">
        <v>1</v>
      </c>
      <c r="T23" s="23" t="s">
        <v>237</v>
      </c>
      <c r="U23" s="39"/>
      <c r="V23" s="40">
        <f t="shared" si="0"/>
        <v>1.8571428571428572</v>
      </c>
      <c r="W23" s="41">
        <v>3</v>
      </c>
      <c r="X23" s="41">
        <v>2</v>
      </c>
      <c r="Y23" s="43">
        <f t="shared" si="17"/>
        <v>2</v>
      </c>
      <c r="Z23" s="43">
        <f t="shared" si="1"/>
        <v>2</v>
      </c>
      <c r="AA23" s="43">
        <f t="shared" si="2"/>
        <v>2</v>
      </c>
      <c r="AB23" s="43">
        <f t="shared" si="3"/>
        <v>2</v>
      </c>
      <c r="AC23" s="43">
        <f t="shared" si="4"/>
        <v>1.8</v>
      </c>
      <c r="AD23" s="43">
        <f t="shared" si="5"/>
        <v>1.8333333333333333</v>
      </c>
      <c r="AE23" s="43">
        <f t="shared" si="6"/>
        <v>1.8333333333333333</v>
      </c>
      <c r="AF23" s="43">
        <f t="shared" si="7"/>
        <v>2</v>
      </c>
      <c r="AG23" s="43">
        <f t="shared" si="8"/>
        <v>2</v>
      </c>
      <c r="AH23" s="43">
        <f t="shared" si="9"/>
        <v>2</v>
      </c>
      <c r="AI23" s="43">
        <f t="shared" si="10"/>
        <v>2</v>
      </c>
      <c r="AJ23" s="43">
        <f t="shared" si="11"/>
        <v>1.9</v>
      </c>
      <c r="AK23" s="43">
        <f t="shared" si="12"/>
        <v>1.9090909090909092</v>
      </c>
      <c r="AL23" s="43">
        <f t="shared" si="13"/>
        <v>1.9090909090909092</v>
      </c>
      <c r="AM23" s="43">
        <f t="shared" si="14"/>
        <v>1.9166666666666667</v>
      </c>
      <c r="AN23" s="43">
        <f t="shared" si="15"/>
        <v>1.9230769230769231</v>
      </c>
      <c r="AO23" s="43">
        <f t="shared" si="16"/>
        <v>1.8571428571428572</v>
      </c>
      <c r="AP23" s="45"/>
    </row>
    <row r="24" spans="1:42" ht="20" customHeight="1" x14ac:dyDescent="0.15">
      <c r="A24" s="25" t="s">
        <v>58</v>
      </c>
      <c r="B24" s="37" t="s">
        <v>237</v>
      </c>
      <c r="C24" s="13">
        <v>2</v>
      </c>
      <c r="D24" s="23" t="s">
        <v>237</v>
      </c>
      <c r="E24" s="13">
        <v>3</v>
      </c>
      <c r="F24" s="13">
        <v>2</v>
      </c>
      <c r="G24" s="13">
        <v>1</v>
      </c>
      <c r="H24" s="13">
        <v>2</v>
      </c>
      <c r="I24" s="13">
        <v>2</v>
      </c>
      <c r="J24" s="23" t="s">
        <v>237</v>
      </c>
      <c r="K24" s="13">
        <v>1</v>
      </c>
      <c r="L24" s="20"/>
      <c r="M24" s="20"/>
      <c r="N24" s="20"/>
      <c r="O24" s="20"/>
      <c r="P24" s="20"/>
      <c r="Q24" s="20"/>
      <c r="R24" s="20"/>
      <c r="S24" s="20"/>
      <c r="T24" s="20"/>
      <c r="U24" s="39"/>
      <c r="V24" s="40">
        <f t="shared" si="0"/>
        <v>1.8571428571428572</v>
      </c>
      <c r="W24" s="41">
        <v>3</v>
      </c>
      <c r="X24" s="41">
        <v>0</v>
      </c>
      <c r="Y24" s="43">
        <f t="shared" si="17"/>
        <v>2</v>
      </c>
      <c r="Z24" s="43">
        <f t="shared" si="1"/>
        <v>2</v>
      </c>
      <c r="AA24" s="43">
        <f t="shared" si="2"/>
        <v>2.5</v>
      </c>
      <c r="AB24" s="43">
        <f t="shared" si="3"/>
        <v>2.3333333333333335</v>
      </c>
      <c r="AC24" s="43">
        <f t="shared" si="4"/>
        <v>2</v>
      </c>
      <c r="AD24" s="43">
        <f t="shared" si="5"/>
        <v>2</v>
      </c>
      <c r="AE24" s="43">
        <f t="shared" si="6"/>
        <v>2</v>
      </c>
      <c r="AF24" s="43">
        <f t="shared" si="7"/>
        <v>2</v>
      </c>
      <c r="AG24" s="44">
        <f t="shared" si="8"/>
        <v>1.8571428571428572</v>
      </c>
      <c r="AH24" s="44">
        <f t="shared" si="9"/>
        <v>1.8571428571428572</v>
      </c>
      <c r="AI24" s="44">
        <f t="shared" si="10"/>
        <v>1.8571428571428572</v>
      </c>
      <c r="AJ24" s="44">
        <f t="shared" si="11"/>
        <v>1.8571428571428572</v>
      </c>
      <c r="AK24" s="44">
        <f t="shared" si="12"/>
        <v>1.8571428571428572</v>
      </c>
      <c r="AL24" s="44">
        <f t="shared" si="13"/>
        <v>1.8571428571428572</v>
      </c>
      <c r="AM24" s="44">
        <f t="shared" si="14"/>
        <v>1.8571428571428572</v>
      </c>
      <c r="AN24" s="44">
        <f t="shared" si="15"/>
        <v>1.8571428571428572</v>
      </c>
      <c r="AO24" s="44">
        <f t="shared" si="16"/>
        <v>1.8571428571428572</v>
      </c>
      <c r="AP24" s="45"/>
    </row>
    <row r="25" spans="1:42" ht="20" customHeight="1" x14ac:dyDescent="0.15">
      <c r="A25" s="24" t="s">
        <v>269</v>
      </c>
      <c r="B25" s="12">
        <v>1</v>
      </c>
      <c r="C25" s="13">
        <v>2</v>
      </c>
      <c r="D25" s="13">
        <v>1</v>
      </c>
      <c r="E25" s="13">
        <v>3</v>
      </c>
      <c r="F25" s="38" t="s">
        <v>238</v>
      </c>
      <c r="G25" s="13">
        <v>2</v>
      </c>
      <c r="H25" s="13">
        <v>3</v>
      </c>
      <c r="I25" s="13">
        <v>1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39"/>
      <c r="V25" s="40">
        <f t="shared" si="0"/>
        <v>1.8571428571428572</v>
      </c>
      <c r="W25" s="41">
        <v>0</v>
      </c>
      <c r="X25" s="41">
        <v>1</v>
      </c>
      <c r="Y25" s="43">
        <f t="shared" si="17"/>
        <v>1.5</v>
      </c>
      <c r="Z25" s="43">
        <f t="shared" si="1"/>
        <v>1.3333333333333333</v>
      </c>
      <c r="AA25" s="43">
        <f t="shared" si="2"/>
        <v>1.75</v>
      </c>
      <c r="AB25" s="43">
        <f t="shared" si="3"/>
        <v>1.75</v>
      </c>
      <c r="AC25" s="43">
        <f t="shared" si="4"/>
        <v>1.8</v>
      </c>
      <c r="AD25" s="43">
        <f t="shared" si="5"/>
        <v>2</v>
      </c>
      <c r="AE25" s="44">
        <f t="shared" si="6"/>
        <v>1.8571428571428572</v>
      </c>
      <c r="AF25" s="44">
        <f t="shared" si="7"/>
        <v>1.8571428571428572</v>
      </c>
      <c r="AG25" s="44">
        <f t="shared" si="8"/>
        <v>1.8571428571428572</v>
      </c>
      <c r="AH25" s="44">
        <f t="shared" si="9"/>
        <v>1.8571428571428572</v>
      </c>
      <c r="AI25" s="44">
        <f t="shared" si="10"/>
        <v>1.8571428571428572</v>
      </c>
      <c r="AJ25" s="44">
        <f t="shared" si="11"/>
        <v>1.8571428571428572</v>
      </c>
      <c r="AK25" s="44">
        <f t="shared" si="12"/>
        <v>1.8571428571428572</v>
      </c>
      <c r="AL25" s="44">
        <f t="shared" si="13"/>
        <v>1.8571428571428572</v>
      </c>
      <c r="AM25" s="44">
        <f t="shared" si="14"/>
        <v>1.8571428571428572</v>
      </c>
      <c r="AN25" s="44">
        <f t="shared" si="15"/>
        <v>1.8571428571428572</v>
      </c>
      <c r="AO25" s="44">
        <f t="shared" si="16"/>
        <v>1.8571428571428572</v>
      </c>
      <c r="AP25" s="45"/>
    </row>
    <row r="26" spans="1:42" ht="20" customHeight="1" x14ac:dyDescent="0.15">
      <c r="A26" s="25" t="s">
        <v>10</v>
      </c>
      <c r="B26" s="12">
        <v>1</v>
      </c>
      <c r="C26" s="13">
        <v>2</v>
      </c>
      <c r="D26" s="13">
        <v>3</v>
      </c>
      <c r="E26" s="13">
        <v>2</v>
      </c>
      <c r="F26" s="13">
        <v>1</v>
      </c>
      <c r="G26" s="13">
        <v>1</v>
      </c>
      <c r="H26" s="23" t="s">
        <v>237</v>
      </c>
      <c r="I26" s="38" t="s">
        <v>238</v>
      </c>
      <c r="J26" s="13">
        <v>2</v>
      </c>
      <c r="K26" s="13">
        <v>2</v>
      </c>
      <c r="L26" s="13">
        <v>1</v>
      </c>
      <c r="M26" s="13">
        <v>2</v>
      </c>
      <c r="N26" s="13">
        <v>3</v>
      </c>
      <c r="O26" s="13">
        <v>2</v>
      </c>
      <c r="P26" s="13">
        <v>2</v>
      </c>
      <c r="Q26" s="13">
        <v>2</v>
      </c>
      <c r="R26" s="13">
        <v>1</v>
      </c>
      <c r="S26" s="13">
        <v>3</v>
      </c>
      <c r="T26" s="23" t="s">
        <v>237</v>
      </c>
      <c r="U26" s="39"/>
      <c r="V26" s="40">
        <f t="shared" si="0"/>
        <v>1.875</v>
      </c>
      <c r="W26" s="41">
        <v>2</v>
      </c>
      <c r="X26" s="41">
        <v>1</v>
      </c>
      <c r="Y26" s="43">
        <f t="shared" si="17"/>
        <v>1.5</v>
      </c>
      <c r="Z26" s="43">
        <f t="shared" si="1"/>
        <v>2</v>
      </c>
      <c r="AA26" s="43">
        <f t="shared" si="2"/>
        <v>2</v>
      </c>
      <c r="AB26" s="43">
        <f t="shared" si="3"/>
        <v>1.8</v>
      </c>
      <c r="AC26" s="43">
        <f t="shared" si="4"/>
        <v>1.6666666666666667</v>
      </c>
      <c r="AD26" s="43">
        <f t="shared" si="5"/>
        <v>1.6666666666666667</v>
      </c>
      <c r="AE26" s="43">
        <f t="shared" si="6"/>
        <v>1.6666666666666667</v>
      </c>
      <c r="AF26" s="43">
        <f t="shared" si="7"/>
        <v>1.7142857142857142</v>
      </c>
      <c r="AG26" s="43">
        <f t="shared" si="8"/>
        <v>1.75</v>
      </c>
      <c r="AH26" s="43">
        <f t="shared" si="9"/>
        <v>1.6666666666666667</v>
      </c>
      <c r="AI26" s="43">
        <f t="shared" si="10"/>
        <v>1.7</v>
      </c>
      <c r="AJ26" s="43">
        <f t="shared" si="11"/>
        <v>1.8181818181818181</v>
      </c>
      <c r="AK26" s="43">
        <f t="shared" si="12"/>
        <v>1.8333333333333333</v>
      </c>
      <c r="AL26" s="43">
        <f t="shared" si="13"/>
        <v>1.8461538461538463</v>
      </c>
      <c r="AM26" s="43">
        <f t="shared" si="14"/>
        <v>1.8571428571428572</v>
      </c>
      <c r="AN26" s="43">
        <f t="shared" si="15"/>
        <v>1.8</v>
      </c>
      <c r="AO26" s="43">
        <f t="shared" si="16"/>
        <v>1.875</v>
      </c>
      <c r="AP26" s="45"/>
    </row>
    <row r="27" spans="1:42" ht="20" customHeight="1" x14ac:dyDescent="0.15">
      <c r="A27" s="19" t="s">
        <v>107</v>
      </c>
      <c r="B27" s="37" t="s">
        <v>237</v>
      </c>
      <c r="C27" s="23" t="s">
        <v>237</v>
      </c>
      <c r="D27" s="13">
        <v>1</v>
      </c>
      <c r="E27" s="23" t="s">
        <v>237</v>
      </c>
      <c r="F27" s="13">
        <v>1</v>
      </c>
      <c r="G27" s="38" t="s">
        <v>238</v>
      </c>
      <c r="H27" s="13">
        <v>3</v>
      </c>
      <c r="I27" s="13">
        <v>3</v>
      </c>
      <c r="J27" s="13">
        <v>1</v>
      </c>
      <c r="K27" s="38" t="s">
        <v>238</v>
      </c>
      <c r="L27" s="13">
        <v>2</v>
      </c>
      <c r="M27" s="23" t="s">
        <v>237</v>
      </c>
      <c r="N27" s="13">
        <v>2</v>
      </c>
      <c r="O27" s="13">
        <v>2</v>
      </c>
      <c r="P27" s="20"/>
      <c r="Q27" s="20"/>
      <c r="R27" s="20"/>
      <c r="S27" s="20"/>
      <c r="T27" s="20"/>
      <c r="U27" s="39"/>
      <c r="V27" s="40">
        <f t="shared" si="0"/>
        <v>1.875</v>
      </c>
      <c r="W27" s="41">
        <v>4</v>
      </c>
      <c r="X27" s="41">
        <v>2</v>
      </c>
      <c r="Y27" s="42" t="s">
        <v>268</v>
      </c>
      <c r="Z27" s="43">
        <f t="shared" si="1"/>
        <v>1</v>
      </c>
      <c r="AA27" s="43">
        <f t="shared" si="2"/>
        <v>1</v>
      </c>
      <c r="AB27" s="43">
        <f t="shared" si="3"/>
        <v>1</v>
      </c>
      <c r="AC27" s="43">
        <f t="shared" si="4"/>
        <v>1</v>
      </c>
      <c r="AD27" s="43">
        <f t="shared" si="5"/>
        <v>1.6666666666666667</v>
      </c>
      <c r="AE27" s="43">
        <f t="shared" si="6"/>
        <v>2</v>
      </c>
      <c r="AF27" s="43">
        <f t="shared" si="7"/>
        <v>1.8</v>
      </c>
      <c r="AG27" s="43">
        <f t="shared" si="8"/>
        <v>1.8</v>
      </c>
      <c r="AH27" s="43">
        <f t="shared" si="9"/>
        <v>1.8333333333333333</v>
      </c>
      <c r="AI27" s="43">
        <f t="shared" si="10"/>
        <v>1.8333333333333333</v>
      </c>
      <c r="AJ27" s="43">
        <f t="shared" si="11"/>
        <v>1.8571428571428572</v>
      </c>
      <c r="AK27" s="44">
        <f t="shared" si="12"/>
        <v>1.875</v>
      </c>
      <c r="AL27" s="44">
        <f t="shared" si="13"/>
        <v>1.875</v>
      </c>
      <c r="AM27" s="44">
        <f t="shared" si="14"/>
        <v>1.875</v>
      </c>
      <c r="AN27" s="44">
        <f t="shared" si="15"/>
        <v>1.875</v>
      </c>
      <c r="AO27" s="44">
        <f t="shared" si="16"/>
        <v>1.875</v>
      </c>
      <c r="AP27" s="45"/>
    </row>
    <row r="28" spans="1:42" ht="20" customHeight="1" x14ac:dyDescent="0.15">
      <c r="A28" s="19" t="s">
        <v>221</v>
      </c>
      <c r="B28" s="12">
        <v>1</v>
      </c>
      <c r="C28" s="23" t="s">
        <v>237</v>
      </c>
      <c r="D28" s="13">
        <v>1</v>
      </c>
      <c r="E28" s="23" t="s">
        <v>237</v>
      </c>
      <c r="F28" s="13">
        <v>1</v>
      </c>
      <c r="G28" s="13">
        <v>1</v>
      </c>
      <c r="H28" s="13">
        <v>3</v>
      </c>
      <c r="I28" s="13">
        <v>1</v>
      </c>
      <c r="J28" s="13">
        <v>3</v>
      </c>
      <c r="K28" s="13">
        <v>3</v>
      </c>
      <c r="L28" s="13">
        <v>2</v>
      </c>
      <c r="M28" s="13">
        <v>3</v>
      </c>
      <c r="N28" s="23" t="s">
        <v>237</v>
      </c>
      <c r="O28" s="23" t="s">
        <v>237</v>
      </c>
      <c r="P28" s="20"/>
      <c r="Q28" s="20"/>
      <c r="R28" s="20"/>
      <c r="S28" s="20"/>
      <c r="T28" s="20"/>
      <c r="U28" s="39"/>
      <c r="V28" s="40">
        <f t="shared" si="0"/>
        <v>1.9</v>
      </c>
      <c r="W28" s="41">
        <v>4</v>
      </c>
      <c r="X28" s="41">
        <v>0</v>
      </c>
      <c r="Y28" s="43">
        <f t="shared" ref="Y28:Y47" si="18">AVERAGE(B28,C28)</f>
        <v>1</v>
      </c>
      <c r="Z28" s="43">
        <f t="shared" si="1"/>
        <v>1</v>
      </c>
      <c r="AA28" s="43">
        <f t="shared" si="2"/>
        <v>1</v>
      </c>
      <c r="AB28" s="43">
        <f t="shared" si="3"/>
        <v>1</v>
      </c>
      <c r="AC28" s="43">
        <f t="shared" si="4"/>
        <v>1</v>
      </c>
      <c r="AD28" s="43">
        <f t="shared" si="5"/>
        <v>1.4</v>
      </c>
      <c r="AE28" s="43">
        <f t="shared" si="6"/>
        <v>1.3333333333333333</v>
      </c>
      <c r="AF28" s="43">
        <f t="shared" si="7"/>
        <v>1.5714285714285714</v>
      </c>
      <c r="AG28" s="43">
        <f t="shared" si="8"/>
        <v>1.75</v>
      </c>
      <c r="AH28" s="43">
        <f t="shared" si="9"/>
        <v>1.7777777777777777</v>
      </c>
      <c r="AI28" s="43">
        <f t="shared" si="10"/>
        <v>1.9</v>
      </c>
      <c r="AJ28" s="43">
        <f t="shared" si="11"/>
        <v>1.9</v>
      </c>
      <c r="AK28" s="44">
        <f t="shared" si="12"/>
        <v>1.9</v>
      </c>
      <c r="AL28" s="44">
        <f t="shared" si="13"/>
        <v>1.9</v>
      </c>
      <c r="AM28" s="44">
        <f t="shared" si="14"/>
        <v>1.9</v>
      </c>
      <c r="AN28" s="44">
        <f t="shared" si="15"/>
        <v>1.9</v>
      </c>
      <c r="AO28" s="44">
        <f t="shared" si="16"/>
        <v>1.9</v>
      </c>
      <c r="AP28" s="45"/>
    </row>
    <row r="29" spans="1:42" ht="20" customHeight="1" x14ac:dyDescent="0.15">
      <c r="A29" s="25" t="s">
        <v>5</v>
      </c>
      <c r="B29" s="12">
        <v>1</v>
      </c>
      <c r="C29" s="23" t="s">
        <v>237</v>
      </c>
      <c r="D29" s="13">
        <v>2</v>
      </c>
      <c r="E29" s="13">
        <v>3</v>
      </c>
      <c r="F29" s="13">
        <v>3</v>
      </c>
      <c r="G29" s="13">
        <v>1</v>
      </c>
      <c r="H29" s="13">
        <v>2</v>
      </c>
      <c r="I29" s="13">
        <v>1</v>
      </c>
      <c r="J29" s="13">
        <v>3</v>
      </c>
      <c r="K29" s="13">
        <v>2</v>
      </c>
      <c r="L29" s="13">
        <v>1</v>
      </c>
      <c r="M29" s="13">
        <v>3</v>
      </c>
      <c r="N29" s="20"/>
      <c r="O29" s="20"/>
      <c r="P29" s="20"/>
      <c r="Q29" s="20"/>
      <c r="R29" s="20"/>
      <c r="S29" s="20"/>
      <c r="T29" s="20"/>
      <c r="U29" s="39"/>
      <c r="V29" s="40">
        <f t="shared" si="0"/>
        <v>2</v>
      </c>
      <c r="W29" s="41">
        <v>1</v>
      </c>
      <c r="X29" s="41">
        <v>0</v>
      </c>
      <c r="Y29" s="43">
        <f t="shared" si="18"/>
        <v>1</v>
      </c>
      <c r="Z29" s="43">
        <f t="shared" si="1"/>
        <v>1.5</v>
      </c>
      <c r="AA29" s="43">
        <f t="shared" si="2"/>
        <v>2</v>
      </c>
      <c r="AB29" s="43">
        <f t="shared" si="3"/>
        <v>2.25</v>
      </c>
      <c r="AC29" s="43">
        <f t="shared" si="4"/>
        <v>2</v>
      </c>
      <c r="AD29" s="43">
        <f t="shared" si="5"/>
        <v>2</v>
      </c>
      <c r="AE29" s="43">
        <f t="shared" si="6"/>
        <v>1.8571428571428572</v>
      </c>
      <c r="AF29" s="43">
        <f t="shared" si="7"/>
        <v>2</v>
      </c>
      <c r="AG29" s="43">
        <f t="shared" si="8"/>
        <v>2</v>
      </c>
      <c r="AH29" s="43">
        <f t="shared" si="9"/>
        <v>1.9</v>
      </c>
      <c r="AI29" s="44">
        <f t="shared" si="10"/>
        <v>2</v>
      </c>
      <c r="AJ29" s="44">
        <f t="shared" si="11"/>
        <v>2</v>
      </c>
      <c r="AK29" s="44">
        <f t="shared" si="12"/>
        <v>2</v>
      </c>
      <c r="AL29" s="44">
        <f t="shared" si="13"/>
        <v>2</v>
      </c>
      <c r="AM29" s="44">
        <f t="shared" si="14"/>
        <v>2</v>
      </c>
      <c r="AN29" s="44">
        <f t="shared" si="15"/>
        <v>2</v>
      </c>
      <c r="AO29" s="44">
        <f t="shared" si="16"/>
        <v>2</v>
      </c>
      <c r="AP29" s="45"/>
    </row>
    <row r="30" spans="1:42" ht="20" customHeight="1" x14ac:dyDescent="0.15">
      <c r="A30" s="25" t="s">
        <v>1</v>
      </c>
      <c r="B30" s="12">
        <v>2</v>
      </c>
      <c r="C30" s="13">
        <v>1</v>
      </c>
      <c r="D30" s="13">
        <v>2</v>
      </c>
      <c r="E30" s="13">
        <v>3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9"/>
      <c r="V30" s="40">
        <f t="shared" si="0"/>
        <v>2</v>
      </c>
      <c r="W30" s="41">
        <v>0</v>
      </c>
      <c r="X30" s="41">
        <v>0</v>
      </c>
      <c r="Y30" s="43">
        <f t="shared" si="18"/>
        <v>1.5</v>
      </c>
      <c r="Z30" s="43">
        <f t="shared" si="1"/>
        <v>1.6666666666666667</v>
      </c>
      <c r="AA30" s="44">
        <f t="shared" si="2"/>
        <v>2</v>
      </c>
      <c r="AB30" s="44">
        <f t="shared" si="3"/>
        <v>2</v>
      </c>
      <c r="AC30" s="44">
        <f t="shared" si="4"/>
        <v>2</v>
      </c>
      <c r="AD30" s="44">
        <f t="shared" si="5"/>
        <v>2</v>
      </c>
      <c r="AE30" s="44">
        <f t="shared" si="6"/>
        <v>2</v>
      </c>
      <c r="AF30" s="44">
        <f t="shared" si="7"/>
        <v>2</v>
      </c>
      <c r="AG30" s="44">
        <f t="shared" si="8"/>
        <v>2</v>
      </c>
      <c r="AH30" s="44">
        <f t="shared" si="9"/>
        <v>2</v>
      </c>
      <c r="AI30" s="44">
        <f t="shared" si="10"/>
        <v>2</v>
      </c>
      <c r="AJ30" s="44">
        <f t="shared" si="11"/>
        <v>2</v>
      </c>
      <c r="AK30" s="44">
        <f t="shared" si="12"/>
        <v>2</v>
      </c>
      <c r="AL30" s="44">
        <f t="shared" si="13"/>
        <v>2</v>
      </c>
      <c r="AM30" s="44">
        <f t="shared" si="14"/>
        <v>2</v>
      </c>
      <c r="AN30" s="44">
        <f t="shared" si="15"/>
        <v>2</v>
      </c>
      <c r="AO30" s="44">
        <f t="shared" si="16"/>
        <v>2</v>
      </c>
      <c r="AP30" s="45"/>
    </row>
    <row r="31" spans="1:42" ht="20" customHeight="1" x14ac:dyDescent="0.15">
      <c r="A31" s="19" t="s">
        <v>242</v>
      </c>
      <c r="B31" s="12">
        <v>1</v>
      </c>
      <c r="C31" s="13">
        <v>1</v>
      </c>
      <c r="D31" s="23" t="s">
        <v>237</v>
      </c>
      <c r="E31" s="13">
        <v>1</v>
      </c>
      <c r="F31" s="13">
        <v>1</v>
      </c>
      <c r="G31" s="13">
        <v>3</v>
      </c>
      <c r="H31" s="13">
        <v>3</v>
      </c>
      <c r="I31" s="13">
        <v>3</v>
      </c>
      <c r="J31" s="13">
        <v>2</v>
      </c>
      <c r="K31" s="13">
        <v>3</v>
      </c>
      <c r="L31" s="20"/>
      <c r="M31" s="20"/>
      <c r="N31" s="20"/>
      <c r="O31" s="20"/>
      <c r="P31" s="20"/>
      <c r="Q31" s="20"/>
      <c r="R31" s="20"/>
      <c r="S31" s="20"/>
      <c r="T31" s="20"/>
      <c r="U31" s="39"/>
      <c r="V31" s="40">
        <f t="shared" si="0"/>
        <v>2</v>
      </c>
      <c r="W31" s="41">
        <v>1</v>
      </c>
      <c r="X31" s="41">
        <v>0</v>
      </c>
      <c r="Y31" s="43">
        <f t="shared" si="18"/>
        <v>1</v>
      </c>
      <c r="Z31" s="43">
        <f t="shared" si="1"/>
        <v>1</v>
      </c>
      <c r="AA31" s="43">
        <f t="shared" si="2"/>
        <v>1</v>
      </c>
      <c r="AB31" s="43">
        <f t="shared" si="3"/>
        <v>1</v>
      </c>
      <c r="AC31" s="43">
        <f t="shared" si="4"/>
        <v>1.4</v>
      </c>
      <c r="AD31" s="43">
        <f t="shared" si="5"/>
        <v>1.6666666666666667</v>
      </c>
      <c r="AE31" s="43">
        <f t="shared" si="6"/>
        <v>1.8571428571428572</v>
      </c>
      <c r="AF31" s="43">
        <f t="shared" si="7"/>
        <v>1.875</v>
      </c>
      <c r="AG31" s="44">
        <f t="shared" si="8"/>
        <v>2</v>
      </c>
      <c r="AH31" s="44">
        <f t="shared" si="9"/>
        <v>2</v>
      </c>
      <c r="AI31" s="44">
        <f t="shared" si="10"/>
        <v>2</v>
      </c>
      <c r="AJ31" s="44">
        <f t="shared" si="11"/>
        <v>2</v>
      </c>
      <c r="AK31" s="44">
        <f t="shared" si="12"/>
        <v>2</v>
      </c>
      <c r="AL31" s="44">
        <f t="shared" si="13"/>
        <v>2</v>
      </c>
      <c r="AM31" s="44">
        <f t="shared" si="14"/>
        <v>2</v>
      </c>
      <c r="AN31" s="44">
        <f t="shared" si="15"/>
        <v>2</v>
      </c>
      <c r="AO31" s="44">
        <f t="shared" si="16"/>
        <v>2</v>
      </c>
      <c r="AP31" s="45"/>
    </row>
    <row r="32" spans="1:42" ht="20" customHeight="1" x14ac:dyDescent="0.15">
      <c r="A32" s="19" t="s">
        <v>2</v>
      </c>
      <c r="B32" s="12">
        <v>3</v>
      </c>
      <c r="C32" s="13">
        <v>2</v>
      </c>
      <c r="D32" s="13">
        <v>1</v>
      </c>
      <c r="E32" s="13">
        <v>2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39"/>
      <c r="V32" s="40">
        <f t="shared" si="0"/>
        <v>2</v>
      </c>
      <c r="W32" s="41">
        <v>0</v>
      </c>
      <c r="X32" s="41">
        <v>0</v>
      </c>
      <c r="Y32" s="43">
        <f t="shared" si="18"/>
        <v>2.5</v>
      </c>
      <c r="Z32" s="43">
        <f t="shared" si="1"/>
        <v>2</v>
      </c>
      <c r="AA32" s="44">
        <f t="shared" si="2"/>
        <v>2</v>
      </c>
      <c r="AB32" s="44">
        <f t="shared" si="3"/>
        <v>2</v>
      </c>
      <c r="AC32" s="44">
        <f t="shared" si="4"/>
        <v>2</v>
      </c>
      <c r="AD32" s="44">
        <f t="shared" si="5"/>
        <v>2</v>
      </c>
      <c r="AE32" s="44">
        <f t="shared" si="6"/>
        <v>2</v>
      </c>
      <c r="AF32" s="44">
        <f t="shared" si="7"/>
        <v>2</v>
      </c>
      <c r="AG32" s="44">
        <f t="shared" si="8"/>
        <v>2</v>
      </c>
      <c r="AH32" s="44">
        <f t="shared" si="9"/>
        <v>2</v>
      </c>
      <c r="AI32" s="44">
        <f t="shared" si="10"/>
        <v>2</v>
      </c>
      <c r="AJ32" s="44">
        <f t="shared" si="11"/>
        <v>2</v>
      </c>
      <c r="AK32" s="44">
        <f t="shared" si="12"/>
        <v>2</v>
      </c>
      <c r="AL32" s="44">
        <f t="shared" si="13"/>
        <v>2</v>
      </c>
      <c r="AM32" s="44">
        <f t="shared" si="14"/>
        <v>2</v>
      </c>
      <c r="AN32" s="44">
        <f t="shared" si="15"/>
        <v>2</v>
      </c>
      <c r="AO32" s="44">
        <f t="shared" si="16"/>
        <v>2</v>
      </c>
      <c r="AP32" s="45"/>
    </row>
    <row r="33" spans="1:42" ht="20" customHeight="1" x14ac:dyDescent="0.15">
      <c r="A33" s="19" t="s">
        <v>218</v>
      </c>
      <c r="B33" s="12">
        <v>1</v>
      </c>
      <c r="C33" s="13">
        <v>2</v>
      </c>
      <c r="D33" s="13">
        <v>3</v>
      </c>
      <c r="E33" s="13">
        <v>2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39"/>
      <c r="V33" s="40">
        <f t="shared" si="0"/>
        <v>2</v>
      </c>
      <c r="W33" s="41">
        <v>0</v>
      </c>
      <c r="X33" s="41">
        <v>0</v>
      </c>
      <c r="Y33" s="43">
        <f t="shared" si="18"/>
        <v>1.5</v>
      </c>
      <c r="Z33" s="43">
        <f t="shared" si="1"/>
        <v>2</v>
      </c>
      <c r="AA33" s="44">
        <f t="shared" si="2"/>
        <v>2</v>
      </c>
      <c r="AB33" s="44">
        <f t="shared" si="3"/>
        <v>2</v>
      </c>
      <c r="AC33" s="44">
        <f t="shared" si="4"/>
        <v>2</v>
      </c>
      <c r="AD33" s="44">
        <f t="shared" si="5"/>
        <v>2</v>
      </c>
      <c r="AE33" s="44">
        <f t="shared" si="6"/>
        <v>2</v>
      </c>
      <c r="AF33" s="44">
        <f t="shared" si="7"/>
        <v>2</v>
      </c>
      <c r="AG33" s="44">
        <f t="shared" si="8"/>
        <v>2</v>
      </c>
      <c r="AH33" s="44">
        <f t="shared" si="9"/>
        <v>2</v>
      </c>
      <c r="AI33" s="44">
        <f t="shared" si="10"/>
        <v>2</v>
      </c>
      <c r="AJ33" s="44">
        <f t="shared" si="11"/>
        <v>2</v>
      </c>
      <c r="AK33" s="44">
        <f t="shared" si="12"/>
        <v>2</v>
      </c>
      <c r="AL33" s="44">
        <f t="shared" si="13"/>
        <v>2</v>
      </c>
      <c r="AM33" s="44">
        <f t="shared" si="14"/>
        <v>2</v>
      </c>
      <c r="AN33" s="44">
        <f t="shared" si="15"/>
        <v>2</v>
      </c>
      <c r="AO33" s="44">
        <f t="shared" si="16"/>
        <v>2</v>
      </c>
      <c r="AP33" s="45"/>
    </row>
    <row r="34" spans="1:42" ht="20" customHeight="1" x14ac:dyDescent="0.15">
      <c r="A34" s="24" t="s">
        <v>3</v>
      </c>
      <c r="B34" s="12">
        <v>1</v>
      </c>
      <c r="C34" s="13">
        <v>3</v>
      </c>
      <c r="D34" s="13">
        <v>3</v>
      </c>
      <c r="E34" s="13">
        <v>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39"/>
      <c r="V34" s="40">
        <f t="shared" si="0"/>
        <v>2</v>
      </c>
      <c r="W34" s="41">
        <v>0</v>
      </c>
      <c r="X34" s="41">
        <v>0</v>
      </c>
      <c r="Y34" s="43">
        <f t="shared" si="18"/>
        <v>2</v>
      </c>
      <c r="Z34" s="43">
        <f t="shared" si="1"/>
        <v>2.3333333333333335</v>
      </c>
      <c r="AA34" s="44">
        <f t="shared" si="2"/>
        <v>2</v>
      </c>
      <c r="AB34" s="44">
        <f t="shared" si="3"/>
        <v>2</v>
      </c>
      <c r="AC34" s="44">
        <f t="shared" si="4"/>
        <v>2</v>
      </c>
      <c r="AD34" s="44">
        <f t="shared" si="5"/>
        <v>2</v>
      </c>
      <c r="AE34" s="44">
        <f t="shared" si="6"/>
        <v>2</v>
      </c>
      <c r="AF34" s="44">
        <f t="shared" si="7"/>
        <v>2</v>
      </c>
      <c r="AG34" s="44">
        <f t="shared" si="8"/>
        <v>2</v>
      </c>
      <c r="AH34" s="44">
        <f t="shared" si="9"/>
        <v>2</v>
      </c>
      <c r="AI34" s="44">
        <f t="shared" si="10"/>
        <v>2</v>
      </c>
      <c r="AJ34" s="44">
        <f t="shared" si="11"/>
        <v>2</v>
      </c>
      <c r="AK34" s="44">
        <f t="shared" si="12"/>
        <v>2</v>
      </c>
      <c r="AL34" s="44">
        <f t="shared" si="13"/>
        <v>2</v>
      </c>
      <c r="AM34" s="44">
        <f t="shared" si="14"/>
        <v>2</v>
      </c>
      <c r="AN34" s="44">
        <f t="shared" si="15"/>
        <v>2</v>
      </c>
      <c r="AO34" s="44">
        <f t="shared" si="16"/>
        <v>2</v>
      </c>
      <c r="AP34" s="45"/>
    </row>
    <row r="35" spans="1:42" ht="20" customHeight="1" x14ac:dyDescent="0.15">
      <c r="A35" s="24" t="s">
        <v>210</v>
      </c>
      <c r="B35" s="12">
        <v>1</v>
      </c>
      <c r="C35" s="13">
        <v>2</v>
      </c>
      <c r="D35" s="13">
        <v>1</v>
      </c>
      <c r="E35" s="38" t="s">
        <v>238</v>
      </c>
      <c r="F35" s="13">
        <v>3</v>
      </c>
      <c r="G35" s="13">
        <v>3</v>
      </c>
      <c r="H35" s="13">
        <v>1</v>
      </c>
      <c r="I35" s="13">
        <v>3</v>
      </c>
      <c r="J35" s="38" t="s">
        <v>238</v>
      </c>
      <c r="K35" s="13">
        <v>2</v>
      </c>
      <c r="L35" s="13">
        <v>3</v>
      </c>
      <c r="M35" s="13">
        <v>3</v>
      </c>
      <c r="N35" s="13">
        <v>1</v>
      </c>
      <c r="O35" s="13">
        <v>3</v>
      </c>
      <c r="P35" s="13">
        <v>1</v>
      </c>
      <c r="Q35" s="20"/>
      <c r="R35" s="20"/>
      <c r="S35" s="20"/>
      <c r="T35" s="20"/>
      <c r="U35" s="39"/>
      <c r="V35" s="40">
        <f t="shared" si="0"/>
        <v>2.0769230769230771</v>
      </c>
      <c r="W35" s="41">
        <v>0</v>
      </c>
      <c r="X35" s="41">
        <v>2</v>
      </c>
      <c r="Y35" s="43">
        <f t="shared" si="18"/>
        <v>1.5</v>
      </c>
      <c r="Z35" s="43">
        <f t="shared" si="1"/>
        <v>1.3333333333333333</v>
      </c>
      <c r="AA35" s="43">
        <f t="shared" si="2"/>
        <v>1.3333333333333333</v>
      </c>
      <c r="AB35" s="43">
        <f t="shared" si="3"/>
        <v>1.75</v>
      </c>
      <c r="AC35" s="43">
        <f t="shared" si="4"/>
        <v>2</v>
      </c>
      <c r="AD35" s="43">
        <f t="shared" si="5"/>
        <v>1.8333333333333333</v>
      </c>
      <c r="AE35" s="43">
        <f t="shared" si="6"/>
        <v>2</v>
      </c>
      <c r="AF35" s="43">
        <f t="shared" si="7"/>
        <v>2</v>
      </c>
      <c r="AG35" s="43">
        <f t="shared" si="8"/>
        <v>2</v>
      </c>
      <c r="AH35" s="43">
        <f t="shared" si="9"/>
        <v>2.1111111111111112</v>
      </c>
      <c r="AI35" s="43">
        <f t="shared" si="10"/>
        <v>2.2000000000000002</v>
      </c>
      <c r="AJ35" s="43">
        <f t="shared" si="11"/>
        <v>2.0909090909090908</v>
      </c>
      <c r="AK35" s="43">
        <f t="shared" si="12"/>
        <v>2.1666666666666665</v>
      </c>
      <c r="AL35" s="44">
        <f t="shared" si="13"/>
        <v>2.0769230769230771</v>
      </c>
      <c r="AM35" s="44">
        <f t="shared" si="14"/>
        <v>2.0769230769230771</v>
      </c>
      <c r="AN35" s="44">
        <f t="shared" si="15"/>
        <v>2.0769230769230771</v>
      </c>
      <c r="AO35" s="44">
        <f t="shared" si="16"/>
        <v>2.0769230769230771</v>
      </c>
      <c r="AP35" s="45"/>
    </row>
    <row r="36" spans="1:42" ht="20" customHeight="1" x14ac:dyDescent="0.15">
      <c r="A36" s="19" t="s">
        <v>241</v>
      </c>
      <c r="B36" s="12">
        <v>1</v>
      </c>
      <c r="C36" s="13">
        <v>1</v>
      </c>
      <c r="D36" s="23" t="s">
        <v>237</v>
      </c>
      <c r="E36" s="13">
        <v>1</v>
      </c>
      <c r="F36" s="13">
        <v>3</v>
      </c>
      <c r="G36" s="13">
        <v>3</v>
      </c>
      <c r="H36" s="13">
        <v>3</v>
      </c>
      <c r="I36" s="13">
        <v>2</v>
      </c>
      <c r="J36" s="13">
        <v>3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39"/>
      <c r="V36" s="40">
        <f t="shared" si="0"/>
        <v>2.125</v>
      </c>
      <c r="W36" s="41">
        <v>1</v>
      </c>
      <c r="X36" s="41">
        <v>0</v>
      </c>
      <c r="Y36" s="43">
        <f t="shared" si="18"/>
        <v>1</v>
      </c>
      <c r="Z36" s="43">
        <f t="shared" si="1"/>
        <v>1</v>
      </c>
      <c r="AA36" s="43">
        <f t="shared" si="2"/>
        <v>1</v>
      </c>
      <c r="AB36" s="43">
        <f t="shared" si="3"/>
        <v>1.5</v>
      </c>
      <c r="AC36" s="43">
        <f t="shared" si="4"/>
        <v>1.8</v>
      </c>
      <c r="AD36" s="43">
        <f t="shared" si="5"/>
        <v>2</v>
      </c>
      <c r="AE36" s="43">
        <f t="shared" si="6"/>
        <v>2</v>
      </c>
      <c r="AF36" s="44">
        <f t="shared" si="7"/>
        <v>2.125</v>
      </c>
      <c r="AG36" s="44">
        <f t="shared" si="8"/>
        <v>2.125</v>
      </c>
      <c r="AH36" s="44">
        <f t="shared" si="9"/>
        <v>2.125</v>
      </c>
      <c r="AI36" s="44">
        <f t="shared" si="10"/>
        <v>2.125</v>
      </c>
      <c r="AJ36" s="44">
        <f t="shared" si="11"/>
        <v>2.125</v>
      </c>
      <c r="AK36" s="44">
        <f t="shared" si="12"/>
        <v>2.125</v>
      </c>
      <c r="AL36" s="44">
        <f t="shared" si="13"/>
        <v>2.125</v>
      </c>
      <c r="AM36" s="44">
        <f t="shared" si="14"/>
        <v>2.125</v>
      </c>
      <c r="AN36" s="44">
        <f t="shared" si="15"/>
        <v>2.125</v>
      </c>
      <c r="AO36" s="44">
        <f t="shared" si="16"/>
        <v>2.125</v>
      </c>
      <c r="AP36" s="45"/>
    </row>
    <row r="37" spans="1:42" ht="20" customHeight="1" x14ac:dyDescent="0.15">
      <c r="A37" s="24" t="s">
        <v>91</v>
      </c>
      <c r="B37" s="12">
        <v>3</v>
      </c>
      <c r="C37" s="23" t="s">
        <v>237</v>
      </c>
      <c r="D37" s="13">
        <v>1</v>
      </c>
      <c r="E37" s="13">
        <v>3</v>
      </c>
      <c r="F37" s="13">
        <v>1</v>
      </c>
      <c r="G37" s="38" t="s">
        <v>238</v>
      </c>
      <c r="H37" s="13">
        <v>2</v>
      </c>
      <c r="I37" s="13">
        <v>1</v>
      </c>
      <c r="J37" s="13">
        <v>3</v>
      </c>
      <c r="K37" s="13">
        <v>3</v>
      </c>
      <c r="L37" s="13">
        <v>1</v>
      </c>
      <c r="M37" s="13">
        <v>3</v>
      </c>
      <c r="N37" s="13">
        <v>3</v>
      </c>
      <c r="O37" s="13">
        <v>1</v>
      </c>
      <c r="P37" s="13">
        <v>3</v>
      </c>
      <c r="Q37" s="23" t="s">
        <v>237</v>
      </c>
      <c r="R37" s="20"/>
      <c r="S37" s="20"/>
      <c r="T37" s="20"/>
      <c r="U37" s="39"/>
      <c r="V37" s="40">
        <f t="shared" si="0"/>
        <v>2.1538461538461537</v>
      </c>
      <c r="W37" s="41">
        <v>2</v>
      </c>
      <c r="X37" s="41">
        <v>1</v>
      </c>
      <c r="Y37" s="43">
        <f t="shared" si="18"/>
        <v>3</v>
      </c>
      <c r="Z37" s="43">
        <f t="shared" si="1"/>
        <v>2</v>
      </c>
      <c r="AA37" s="43">
        <f t="shared" si="2"/>
        <v>2.3333333333333335</v>
      </c>
      <c r="AB37" s="43">
        <f t="shared" si="3"/>
        <v>2</v>
      </c>
      <c r="AC37" s="43">
        <f t="shared" si="4"/>
        <v>2</v>
      </c>
      <c r="AD37" s="43">
        <f t="shared" si="5"/>
        <v>2</v>
      </c>
      <c r="AE37" s="43">
        <f t="shared" si="6"/>
        <v>1.8333333333333333</v>
      </c>
      <c r="AF37" s="43">
        <f t="shared" si="7"/>
        <v>2</v>
      </c>
      <c r="AG37" s="43">
        <f t="shared" si="8"/>
        <v>2.125</v>
      </c>
      <c r="AH37" s="43">
        <f t="shared" si="9"/>
        <v>2</v>
      </c>
      <c r="AI37" s="43">
        <f t="shared" si="10"/>
        <v>2.1</v>
      </c>
      <c r="AJ37" s="43">
        <f t="shared" si="11"/>
        <v>2.1818181818181817</v>
      </c>
      <c r="AK37" s="43">
        <f t="shared" si="12"/>
        <v>2.0833333333333335</v>
      </c>
      <c r="AL37" s="43">
        <f t="shared" si="13"/>
        <v>2.1538461538461537</v>
      </c>
      <c r="AM37" s="44">
        <f t="shared" si="14"/>
        <v>2.1538461538461537</v>
      </c>
      <c r="AN37" s="44">
        <f t="shared" si="15"/>
        <v>2.1538461538461537</v>
      </c>
      <c r="AO37" s="44">
        <f t="shared" si="16"/>
        <v>2.1538461538461537</v>
      </c>
      <c r="AP37" s="45"/>
    </row>
    <row r="38" spans="1:42" ht="20" customHeight="1" x14ac:dyDescent="0.15">
      <c r="A38" s="24" t="s">
        <v>185</v>
      </c>
      <c r="B38" s="12">
        <v>3</v>
      </c>
      <c r="C38" s="13">
        <v>1</v>
      </c>
      <c r="D38" s="23" t="s">
        <v>237</v>
      </c>
      <c r="E38" s="13">
        <v>3</v>
      </c>
      <c r="F38" s="13">
        <v>2</v>
      </c>
      <c r="G38" s="13">
        <v>3</v>
      </c>
      <c r="H38" s="23" t="s">
        <v>237</v>
      </c>
      <c r="I38" s="23" t="s">
        <v>237</v>
      </c>
      <c r="J38" s="13">
        <v>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39"/>
      <c r="V38" s="40">
        <f t="shared" si="0"/>
        <v>2.1666666666666665</v>
      </c>
      <c r="W38" s="41">
        <v>3</v>
      </c>
      <c r="X38" s="41">
        <v>0</v>
      </c>
      <c r="Y38" s="43">
        <f t="shared" si="18"/>
        <v>2</v>
      </c>
      <c r="Z38" s="43">
        <f t="shared" si="1"/>
        <v>2</v>
      </c>
      <c r="AA38" s="43">
        <f t="shared" si="2"/>
        <v>2.3333333333333335</v>
      </c>
      <c r="AB38" s="43">
        <f t="shared" si="3"/>
        <v>2.25</v>
      </c>
      <c r="AC38" s="43">
        <f t="shared" si="4"/>
        <v>2.4</v>
      </c>
      <c r="AD38" s="43">
        <f t="shared" si="5"/>
        <v>2.4</v>
      </c>
      <c r="AE38" s="43">
        <f t="shared" si="6"/>
        <v>2.4</v>
      </c>
      <c r="AF38" s="44">
        <f t="shared" si="7"/>
        <v>2.1666666666666665</v>
      </c>
      <c r="AG38" s="44">
        <f t="shared" si="8"/>
        <v>2.1666666666666665</v>
      </c>
      <c r="AH38" s="44">
        <f t="shared" si="9"/>
        <v>2.1666666666666665</v>
      </c>
      <c r="AI38" s="44">
        <f t="shared" si="10"/>
        <v>2.1666666666666665</v>
      </c>
      <c r="AJ38" s="44">
        <f t="shared" si="11"/>
        <v>2.1666666666666665</v>
      </c>
      <c r="AK38" s="44">
        <f t="shared" si="12"/>
        <v>2.1666666666666665</v>
      </c>
      <c r="AL38" s="44">
        <f t="shared" si="13"/>
        <v>2.1666666666666665</v>
      </c>
      <c r="AM38" s="44">
        <f t="shared" si="14"/>
        <v>2.1666666666666665</v>
      </c>
      <c r="AN38" s="44">
        <f t="shared" si="15"/>
        <v>2.1666666666666665</v>
      </c>
      <c r="AO38" s="44">
        <f t="shared" si="16"/>
        <v>2.1666666666666665</v>
      </c>
      <c r="AP38" s="45"/>
    </row>
    <row r="39" spans="1:42" ht="20" customHeight="1" x14ac:dyDescent="0.15">
      <c r="A39" s="24" t="s">
        <v>248</v>
      </c>
      <c r="B39" s="12">
        <v>3</v>
      </c>
      <c r="C39" s="23" t="s">
        <v>237</v>
      </c>
      <c r="D39" s="13">
        <v>2</v>
      </c>
      <c r="E39" s="13">
        <v>3</v>
      </c>
      <c r="F39" s="13">
        <v>1</v>
      </c>
      <c r="G39" s="38" t="s">
        <v>238</v>
      </c>
      <c r="H39" s="13">
        <v>2</v>
      </c>
      <c r="I39" s="13">
        <v>2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39"/>
      <c r="V39" s="40">
        <f t="shared" si="0"/>
        <v>2.1666666666666665</v>
      </c>
      <c r="W39" s="41">
        <v>1</v>
      </c>
      <c r="X39" s="41">
        <v>1</v>
      </c>
      <c r="Y39" s="43">
        <f t="shared" si="18"/>
        <v>3</v>
      </c>
      <c r="Z39" s="43">
        <f t="shared" si="1"/>
        <v>2.5</v>
      </c>
      <c r="AA39" s="43">
        <f t="shared" si="2"/>
        <v>2.6666666666666665</v>
      </c>
      <c r="AB39" s="43">
        <f t="shared" si="3"/>
        <v>2.25</v>
      </c>
      <c r="AC39" s="43">
        <f t="shared" si="4"/>
        <v>2.25</v>
      </c>
      <c r="AD39" s="43">
        <f t="shared" si="5"/>
        <v>2.2000000000000002</v>
      </c>
      <c r="AE39" s="44">
        <f t="shared" si="6"/>
        <v>2.1666666666666665</v>
      </c>
      <c r="AF39" s="44">
        <f t="shared" si="7"/>
        <v>2.1666666666666665</v>
      </c>
      <c r="AG39" s="44">
        <f t="shared" si="8"/>
        <v>2.1666666666666665</v>
      </c>
      <c r="AH39" s="44">
        <f t="shared" si="9"/>
        <v>2.1666666666666665</v>
      </c>
      <c r="AI39" s="44">
        <f t="shared" si="10"/>
        <v>2.1666666666666665</v>
      </c>
      <c r="AJ39" s="44">
        <f t="shared" si="11"/>
        <v>2.1666666666666665</v>
      </c>
      <c r="AK39" s="44">
        <f t="shared" si="12"/>
        <v>2.1666666666666665</v>
      </c>
      <c r="AL39" s="44">
        <f t="shared" si="13"/>
        <v>2.1666666666666665</v>
      </c>
      <c r="AM39" s="44">
        <f t="shared" si="14"/>
        <v>2.1666666666666665</v>
      </c>
      <c r="AN39" s="44">
        <f t="shared" si="15"/>
        <v>2.1666666666666665</v>
      </c>
      <c r="AO39" s="44">
        <f t="shared" si="16"/>
        <v>2.1666666666666665</v>
      </c>
      <c r="AP39" s="45"/>
    </row>
    <row r="40" spans="1:42" ht="20" customHeight="1" x14ac:dyDescent="0.15">
      <c r="A40" s="24" t="s">
        <v>12</v>
      </c>
      <c r="B40" s="12">
        <v>3</v>
      </c>
      <c r="C40" s="13">
        <v>3</v>
      </c>
      <c r="D40" s="13">
        <v>2</v>
      </c>
      <c r="E40" s="23" t="s">
        <v>237</v>
      </c>
      <c r="F40" s="13">
        <v>3</v>
      </c>
      <c r="G40" s="13">
        <v>3</v>
      </c>
      <c r="H40" s="13">
        <v>1</v>
      </c>
      <c r="I40" s="13">
        <v>1</v>
      </c>
      <c r="J40" s="23" t="s">
        <v>237</v>
      </c>
      <c r="K40" s="38" t="s">
        <v>238</v>
      </c>
      <c r="L40" s="38" t="s">
        <v>238</v>
      </c>
      <c r="M40" s="13">
        <v>2</v>
      </c>
      <c r="N40" s="13">
        <v>2</v>
      </c>
      <c r="O40" s="13">
        <v>2</v>
      </c>
      <c r="P40" s="13">
        <v>3</v>
      </c>
      <c r="Q40" s="13">
        <v>1</v>
      </c>
      <c r="R40" s="13">
        <v>3</v>
      </c>
      <c r="S40" s="13">
        <v>2</v>
      </c>
      <c r="T40" s="38" t="s">
        <v>238</v>
      </c>
      <c r="U40" s="39"/>
      <c r="V40" s="40">
        <f t="shared" si="0"/>
        <v>2.2142857142857144</v>
      </c>
      <c r="W40" s="41">
        <v>2</v>
      </c>
      <c r="X40" s="41">
        <v>3</v>
      </c>
      <c r="Y40" s="43">
        <f t="shared" si="18"/>
        <v>3</v>
      </c>
      <c r="Z40" s="43">
        <f t="shared" si="1"/>
        <v>2.6666666666666665</v>
      </c>
      <c r="AA40" s="43">
        <f t="shared" si="2"/>
        <v>2.6666666666666665</v>
      </c>
      <c r="AB40" s="43">
        <f t="shared" si="3"/>
        <v>2.75</v>
      </c>
      <c r="AC40" s="43">
        <f t="shared" si="4"/>
        <v>2.8</v>
      </c>
      <c r="AD40" s="43">
        <f t="shared" si="5"/>
        <v>2.5</v>
      </c>
      <c r="AE40" s="43">
        <f t="shared" si="6"/>
        <v>2.2857142857142856</v>
      </c>
      <c r="AF40" s="43">
        <f t="shared" si="7"/>
        <v>2.2857142857142856</v>
      </c>
      <c r="AG40" s="43">
        <f t="shared" si="8"/>
        <v>2.2857142857142856</v>
      </c>
      <c r="AH40" s="43">
        <f t="shared" si="9"/>
        <v>2.2857142857142856</v>
      </c>
      <c r="AI40" s="43">
        <f t="shared" si="10"/>
        <v>2.25</v>
      </c>
      <c r="AJ40" s="43">
        <f t="shared" si="11"/>
        <v>2.2222222222222223</v>
      </c>
      <c r="AK40" s="43">
        <f t="shared" si="12"/>
        <v>2.2000000000000002</v>
      </c>
      <c r="AL40" s="43">
        <f t="shared" si="13"/>
        <v>2.2727272727272729</v>
      </c>
      <c r="AM40" s="43">
        <f t="shared" si="14"/>
        <v>2.1666666666666665</v>
      </c>
      <c r="AN40" s="43">
        <f t="shared" si="15"/>
        <v>2.2307692307692308</v>
      </c>
      <c r="AO40" s="43">
        <f t="shared" si="16"/>
        <v>2.2142857142857144</v>
      </c>
      <c r="AP40" s="45"/>
    </row>
    <row r="41" spans="1:42" ht="20" customHeight="1" x14ac:dyDescent="0.15">
      <c r="A41" s="24" t="s">
        <v>67</v>
      </c>
      <c r="B41" s="12">
        <v>3</v>
      </c>
      <c r="C41" s="13">
        <v>2</v>
      </c>
      <c r="D41" s="13">
        <v>1</v>
      </c>
      <c r="E41" s="38" t="s">
        <v>238</v>
      </c>
      <c r="F41" s="23" t="s">
        <v>237</v>
      </c>
      <c r="G41" s="38" t="s">
        <v>238</v>
      </c>
      <c r="H41" s="13">
        <v>3</v>
      </c>
      <c r="I41" s="13">
        <v>2</v>
      </c>
      <c r="J41" s="13">
        <v>1</v>
      </c>
      <c r="K41" s="13">
        <v>3</v>
      </c>
      <c r="L41" s="13">
        <v>3</v>
      </c>
      <c r="M41" s="13">
        <v>3</v>
      </c>
      <c r="N41" s="13">
        <v>2</v>
      </c>
      <c r="O41" s="13">
        <v>3</v>
      </c>
      <c r="P41" s="13">
        <v>1</v>
      </c>
      <c r="Q41" s="20"/>
      <c r="R41" s="20"/>
      <c r="S41" s="20"/>
      <c r="T41" s="20"/>
      <c r="U41" s="39"/>
      <c r="V41" s="40">
        <f t="shared" si="0"/>
        <v>2.25</v>
      </c>
      <c r="W41" s="41">
        <v>1</v>
      </c>
      <c r="X41" s="41">
        <v>2</v>
      </c>
      <c r="Y41" s="43">
        <f t="shared" si="18"/>
        <v>2.5</v>
      </c>
      <c r="Z41" s="43">
        <f t="shared" si="1"/>
        <v>2</v>
      </c>
      <c r="AA41" s="43">
        <f t="shared" si="2"/>
        <v>2</v>
      </c>
      <c r="AB41" s="43">
        <f t="shared" si="3"/>
        <v>2</v>
      </c>
      <c r="AC41" s="43">
        <f t="shared" si="4"/>
        <v>2</v>
      </c>
      <c r="AD41" s="43">
        <f t="shared" si="5"/>
        <v>2.25</v>
      </c>
      <c r="AE41" s="43">
        <f t="shared" si="6"/>
        <v>2.2000000000000002</v>
      </c>
      <c r="AF41" s="43">
        <f t="shared" si="7"/>
        <v>2</v>
      </c>
      <c r="AG41" s="43">
        <f t="shared" si="8"/>
        <v>2.1428571428571428</v>
      </c>
      <c r="AH41" s="43">
        <f t="shared" si="9"/>
        <v>2.25</v>
      </c>
      <c r="AI41" s="43">
        <f t="shared" si="10"/>
        <v>2.3333333333333335</v>
      </c>
      <c r="AJ41" s="43">
        <f t="shared" si="11"/>
        <v>2.2999999999999998</v>
      </c>
      <c r="AK41" s="43">
        <f t="shared" si="12"/>
        <v>2.3636363636363638</v>
      </c>
      <c r="AL41" s="44">
        <f t="shared" si="13"/>
        <v>2.25</v>
      </c>
      <c r="AM41" s="44">
        <f t="shared" si="14"/>
        <v>2.25</v>
      </c>
      <c r="AN41" s="44">
        <f t="shared" si="15"/>
        <v>2.25</v>
      </c>
      <c r="AO41" s="44">
        <f t="shared" si="16"/>
        <v>2.25</v>
      </c>
      <c r="AP41" s="45"/>
    </row>
    <row r="42" spans="1:42" ht="20" customHeight="1" x14ac:dyDescent="0.15">
      <c r="A42" s="24" t="s">
        <v>35</v>
      </c>
      <c r="B42" s="12">
        <v>3</v>
      </c>
      <c r="C42" s="13">
        <v>3</v>
      </c>
      <c r="D42" s="23" t="s">
        <v>237</v>
      </c>
      <c r="E42" s="13">
        <v>3</v>
      </c>
      <c r="F42" s="38" t="s">
        <v>238</v>
      </c>
      <c r="G42" s="38" t="s">
        <v>238</v>
      </c>
      <c r="H42" s="38" t="s">
        <v>238</v>
      </c>
      <c r="I42" s="13">
        <v>1</v>
      </c>
      <c r="J42" s="13">
        <v>3</v>
      </c>
      <c r="K42" s="38" t="s">
        <v>238</v>
      </c>
      <c r="L42" s="13">
        <v>1</v>
      </c>
      <c r="M42" s="13">
        <v>3</v>
      </c>
      <c r="N42" s="13">
        <v>1</v>
      </c>
      <c r="O42" s="13">
        <v>3</v>
      </c>
      <c r="P42" s="13">
        <v>3</v>
      </c>
      <c r="Q42" s="13">
        <v>3</v>
      </c>
      <c r="R42" s="23" t="s">
        <v>237</v>
      </c>
      <c r="S42" s="20"/>
      <c r="T42" s="20"/>
      <c r="U42" s="39"/>
      <c r="V42" s="40">
        <f t="shared" si="0"/>
        <v>2.4545454545454546</v>
      </c>
      <c r="W42" s="41">
        <v>2</v>
      </c>
      <c r="X42" s="41">
        <v>4</v>
      </c>
      <c r="Y42" s="43">
        <f t="shared" si="18"/>
        <v>3</v>
      </c>
      <c r="Z42" s="43">
        <f t="shared" si="1"/>
        <v>3</v>
      </c>
      <c r="AA42" s="43">
        <f t="shared" si="2"/>
        <v>3</v>
      </c>
      <c r="AB42" s="43">
        <f t="shared" si="3"/>
        <v>3</v>
      </c>
      <c r="AC42" s="43">
        <f t="shared" si="4"/>
        <v>3</v>
      </c>
      <c r="AD42" s="43">
        <f t="shared" si="5"/>
        <v>3</v>
      </c>
      <c r="AE42" s="43">
        <f t="shared" si="6"/>
        <v>2.5</v>
      </c>
      <c r="AF42" s="43">
        <f t="shared" si="7"/>
        <v>2.6</v>
      </c>
      <c r="AG42" s="43">
        <f t="shared" si="8"/>
        <v>2.6</v>
      </c>
      <c r="AH42" s="43">
        <f t="shared" si="9"/>
        <v>2.3333333333333335</v>
      </c>
      <c r="AI42" s="43">
        <f t="shared" si="10"/>
        <v>2.4285714285714284</v>
      </c>
      <c r="AJ42" s="43">
        <f t="shared" si="11"/>
        <v>2.25</v>
      </c>
      <c r="AK42" s="43">
        <f t="shared" si="12"/>
        <v>2.3333333333333335</v>
      </c>
      <c r="AL42" s="43">
        <f t="shared" si="13"/>
        <v>2.4</v>
      </c>
      <c r="AM42" s="43">
        <f t="shared" si="14"/>
        <v>2.4545454545454546</v>
      </c>
      <c r="AN42" s="44">
        <f t="shared" si="15"/>
        <v>2.4545454545454546</v>
      </c>
      <c r="AO42" s="44">
        <f t="shared" si="16"/>
        <v>2.4545454545454546</v>
      </c>
      <c r="AP42" s="45"/>
    </row>
    <row r="43" spans="1:42" ht="20" customHeight="1" x14ac:dyDescent="0.15">
      <c r="A43" s="24" t="s">
        <v>23</v>
      </c>
      <c r="B43" s="12">
        <v>3</v>
      </c>
      <c r="C43" s="13">
        <v>3</v>
      </c>
      <c r="D43" s="13">
        <v>2</v>
      </c>
      <c r="E43" s="23" t="s">
        <v>237</v>
      </c>
      <c r="F43" s="13">
        <v>3</v>
      </c>
      <c r="G43" s="13">
        <v>3</v>
      </c>
      <c r="H43" s="13">
        <v>3</v>
      </c>
      <c r="I43" s="13">
        <v>2</v>
      </c>
      <c r="J43" s="23" t="s">
        <v>237</v>
      </c>
      <c r="K43" s="13">
        <v>3</v>
      </c>
      <c r="L43" s="13">
        <v>1</v>
      </c>
      <c r="M43" s="38" t="s">
        <v>238</v>
      </c>
      <c r="N43" s="13">
        <v>3</v>
      </c>
      <c r="O43" s="13">
        <v>1</v>
      </c>
      <c r="P43" s="13">
        <v>3</v>
      </c>
      <c r="Q43" s="13">
        <v>3</v>
      </c>
      <c r="R43" s="13">
        <v>3</v>
      </c>
      <c r="S43" s="13">
        <v>1</v>
      </c>
      <c r="T43" s="20"/>
      <c r="U43" s="39"/>
      <c r="V43" s="40">
        <f t="shared" si="0"/>
        <v>2.4666666666666668</v>
      </c>
      <c r="W43" s="41">
        <v>2</v>
      </c>
      <c r="X43" s="41">
        <v>1</v>
      </c>
      <c r="Y43" s="43">
        <f t="shared" si="18"/>
        <v>3</v>
      </c>
      <c r="Z43" s="43">
        <f t="shared" si="1"/>
        <v>2.6666666666666665</v>
      </c>
      <c r="AA43" s="43">
        <f t="shared" si="2"/>
        <v>2.6666666666666665</v>
      </c>
      <c r="AB43" s="43">
        <f t="shared" si="3"/>
        <v>2.75</v>
      </c>
      <c r="AC43" s="43">
        <f t="shared" si="4"/>
        <v>2.8</v>
      </c>
      <c r="AD43" s="43">
        <f t="shared" si="5"/>
        <v>2.8333333333333335</v>
      </c>
      <c r="AE43" s="43">
        <f t="shared" si="6"/>
        <v>2.7142857142857144</v>
      </c>
      <c r="AF43" s="43">
        <f t="shared" si="7"/>
        <v>2.7142857142857144</v>
      </c>
      <c r="AG43" s="43">
        <f t="shared" si="8"/>
        <v>2.75</v>
      </c>
      <c r="AH43" s="43">
        <f t="shared" si="9"/>
        <v>2.5555555555555554</v>
      </c>
      <c r="AI43" s="43">
        <f t="shared" si="10"/>
        <v>2.5555555555555554</v>
      </c>
      <c r="AJ43" s="43">
        <f t="shared" si="11"/>
        <v>2.6</v>
      </c>
      <c r="AK43" s="43">
        <f t="shared" si="12"/>
        <v>2.4545454545454546</v>
      </c>
      <c r="AL43" s="43">
        <f t="shared" si="13"/>
        <v>2.5</v>
      </c>
      <c r="AM43" s="43">
        <f t="shared" si="14"/>
        <v>2.5384615384615383</v>
      </c>
      <c r="AN43" s="43">
        <f t="shared" si="15"/>
        <v>2.5714285714285716</v>
      </c>
      <c r="AO43" s="44">
        <f t="shared" si="16"/>
        <v>2.4666666666666668</v>
      </c>
      <c r="AP43" s="45"/>
    </row>
    <row r="44" spans="1:42" ht="20" customHeight="1" x14ac:dyDescent="0.15">
      <c r="A44" s="24" t="s">
        <v>245</v>
      </c>
      <c r="B44" s="12">
        <v>3</v>
      </c>
      <c r="C44" s="23" t="s">
        <v>237</v>
      </c>
      <c r="D44" s="13">
        <v>3</v>
      </c>
      <c r="E44" s="13">
        <v>3</v>
      </c>
      <c r="F44" s="13">
        <v>2</v>
      </c>
      <c r="G44" s="23" t="s">
        <v>237</v>
      </c>
      <c r="H44" s="38" t="s">
        <v>238</v>
      </c>
      <c r="I44" s="13">
        <v>3</v>
      </c>
      <c r="J44" s="13">
        <v>1</v>
      </c>
      <c r="K44" s="13">
        <v>3</v>
      </c>
      <c r="L44" s="13">
        <v>3</v>
      </c>
      <c r="M44" s="20"/>
      <c r="N44" s="20"/>
      <c r="O44" s="20"/>
      <c r="P44" s="20"/>
      <c r="Q44" s="20"/>
      <c r="R44" s="20"/>
      <c r="S44" s="20"/>
      <c r="T44" s="20"/>
      <c r="U44" s="39"/>
      <c r="V44" s="40">
        <f t="shared" si="0"/>
        <v>2.625</v>
      </c>
      <c r="W44" s="41">
        <v>2</v>
      </c>
      <c r="X44" s="41">
        <v>1</v>
      </c>
      <c r="Y44" s="43">
        <f t="shared" si="18"/>
        <v>3</v>
      </c>
      <c r="Z44" s="43">
        <f t="shared" si="1"/>
        <v>3</v>
      </c>
      <c r="AA44" s="43">
        <f t="shared" si="2"/>
        <v>3</v>
      </c>
      <c r="AB44" s="43">
        <f t="shared" si="3"/>
        <v>2.75</v>
      </c>
      <c r="AC44" s="43">
        <f t="shared" si="4"/>
        <v>2.75</v>
      </c>
      <c r="AD44" s="43">
        <f t="shared" si="5"/>
        <v>2.75</v>
      </c>
      <c r="AE44" s="43">
        <f t="shared" si="6"/>
        <v>2.8</v>
      </c>
      <c r="AF44" s="43">
        <f t="shared" si="7"/>
        <v>2.5</v>
      </c>
      <c r="AG44" s="43">
        <f t="shared" si="8"/>
        <v>2.5714285714285716</v>
      </c>
      <c r="AH44" s="44">
        <f t="shared" si="9"/>
        <v>2.625</v>
      </c>
      <c r="AI44" s="44">
        <f t="shared" si="10"/>
        <v>2.625</v>
      </c>
      <c r="AJ44" s="44">
        <f t="shared" si="11"/>
        <v>2.625</v>
      </c>
      <c r="AK44" s="44">
        <f t="shared" si="12"/>
        <v>2.625</v>
      </c>
      <c r="AL44" s="44">
        <f t="shared" si="13"/>
        <v>2.625</v>
      </c>
      <c r="AM44" s="44">
        <f t="shared" si="14"/>
        <v>2.625</v>
      </c>
      <c r="AN44" s="44">
        <f t="shared" si="15"/>
        <v>2.625</v>
      </c>
      <c r="AO44" s="44">
        <f t="shared" si="16"/>
        <v>2.625</v>
      </c>
      <c r="AP44" s="45"/>
    </row>
    <row r="45" spans="1:42" ht="20" customHeight="1" x14ac:dyDescent="0.15">
      <c r="A45" s="24" t="s">
        <v>88</v>
      </c>
      <c r="B45" s="12">
        <v>3</v>
      </c>
      <c r="C45" s="13">
        <v>2</v>
      </c>
      <c r="D45" s="38" t="s">
        <v>238</v>
      </c>
      <c r="E45" s="13">
        <v>3</v>
      </c>
      <c r="F45" s="38" t="s">
        <v>238</v>
      </c>
      <c r="G45" s="13">
        <v>3</v>
      </c>
      <c r="H45" s="13">
        <v>1</v>
      </c>
      <c r="I45" s="13">
        <v>3</v>
      </c>
      <c r="J45" s="38" t="s">
        <v>238</v>
      </c>
      <c r="K45" s="38" t="s">
        <v>238</v>
      </c>
      <c r="L45" s="13">
        <v>3</v>
      </c>
      <c r="M45" s="13">
        <v>3</v>
      </c>
      <c r="N45" s="13">
        <v>3</v>
      </c>
      <c r="O45" s="13">
        <v>3</v>
      </c>
      <c r="P45" s="13">
        <v>1</v>
      </c>
      <c r="Q45" s="13">
        <v>3</v>
      </c>
      <c r="R45" s="13">
        <v>3</v>
      </c>
      <c r="S45" s="13">
        <v>3</v>
      </c>
      <c r="T45" s="20"/>
      <c r="U45" s="39"/>
      <c r="V45" s="40">
        <f t="shared" si="0"/>
        <v>2.6428571428571428</v>
      </c>
      <c r="W45" s="41">
        <v>0</v>
      </c>
      <c r="X45" s="41">
        <v>4</v>
      </c>
      <c r="Y45" s="43">
        <f t="shared" si="18"/>
        <v>2.5</v>
      </c>
      <c r="Z45" s="43">
        <f t="shared" si="1"/>
        <v>2.5</v>
      </c>
      <c r="AA45" s="43">
        <f t="shared" si="2"/>
        <v>2.6666666666666665</v>
      </c>
      <c r="AB45" s="43">
        <f t="shared" si="3"/>
        <v>2.6666666666666665</v>
      </c>
      <c r="AC45" s="43">
        <f t="shared" si="4"/>
        <v>2.75</v>
      </c>
      <c r="AD45" s="43">
        <f t="shared" si="5"/>
        <v>2.4</v>
      </c>
      <c r="AE45" s="43">
        <f t="shared" si="6"/>
        <v>2.5</v>
      </c>
      <c r="AF45" s="43">
        <f t="shared" si="7"/>
        <v>2.5</v>
      </c>
      <c r="AG45" s="43">
        <f t="shared" si="8"/>
        <v>2.5</v>
      </c>
      <c r="AH45" s="43">
        <f t="shared" si="9"/>
        <v>2.5714285714285716</v>
      </c>
      <c r="AI45" s="43">
        <f t="shared" si="10"/>
        <v>2.625</v>
      </c>
      <c r="AJ45" s="43">
        <f t="shared" si="11"/>
        <v>2.6666666666666665</v>
      </c>
      <c r="AK45" s="43">
        <f t="shared" si="12"/>
        <v>2.7</v>
      </c>
      <c r="AL45" s="43">
        <f t="shared" si="13"/>
        <v>2.5454545454545454</v>
      </c>
      <c r="AM45" s="43">
        <f t="shared" si="14"/>
        <v>2.5833333333333335</v>
      </c>
      <c r="AN45" s="43">
        <f t="shared" si="15"/>
        <v>2.6153846153846154</v>
      </c>
      <c r="AO45" s="44">
        <f t="shared" si="16"/>
        <v>2.6428571428571428</v>
      </c>
      <c r="AP45" s="45"/>
    </row>
    <row r="46" spans="1:42" ht="20" customHeight="1" x14ac:dyDescent="0.15">
      <c r="A46" s="24" t="s">
        <v>244</v>
      </c>
      <c r="B46" s="12">
        <v>3</v>
      </c>
      <c r="C46" s="38" t="s">
        <v>238</v>
      </c>
      <c r="D46" s="13">
        <v>2</v>
      </c>
      <c r="E46" s="13">
        <v>3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39"/>
      <c r="V46" s="40">
        <f t="shared" si="0"/>
        <v>2.6666666666666665</v>
      </c>
      <c r="W46" s="41">
        <v>0</v>
      </c>
      <c r="X46" s="41">
        <v>1</v>
      </c>
      <c r="Y46" s="43">
        <f t="shared" si="18"/>
        <v>3</v>
      </c>
      <c r="Z46" s="43">
        <f t="shared" si="1"/>
        <v>2.5</v>
      </c>
      <c r="AA46" s="44">
        <f t="shared" si="2"/>
        <v>2.6666666666666665</v>
      </c>
      <c r="AB46" s="44">
        <f t="shared" si="3"/>
        <v>2.6666666666666665</v>
      </c>
      <c r="AC46" s="44">
        <f t="shared" si="4"/>
        <v>2.6666666666666665</v>
      </c>
      <c r="AD46" s="44">
        <f t="shared" si="5"/>
        <v>2.6666666666666665</v>
      </c>
      <c r="AE46" s="44">
        <f t="shared" si="6"/>
        <v>2.6666666666666665</v>
      </c>
      <c r="AF46" s="44">
        <f t="shared" si="7"/>
        <v>2.6666666666666665</v>
      </c>
      <c r="AG46" s="44">
        <f t="shared" si="8"/>
        <v>2.6666666666666665</v>
      </c>
      <c r="AH46" s="44">
        <f t="shared" si="9"/>
        <v>2.6666666666666665</v>
      </c>
      <c r="AI46" s="44">
        <f t="shared" si="10"/>
        <v>2.6666666666666665</v>
      </c>
      <c r="AJ46" s="44">
        <f t="shared" si="11"/>
        <v>2.6666666666666665</v>
      </c>
      <c r="AK46" s="44">
        <f t="shared" si="12"/>
        <v>2.6666666666666665</v>
      </c>
      <c r="AL46" s="44">
        <f t="shared" si="13"/>
        <v>2.6666666666666665</v>
      </c>
      <c r="AM46" s="44">
        <f t="shared" si="14"/>
        <v>2.6666666666666665</v>
      </c>
      <c r="AN46" s="44">
        <f t="shared" si="15"/>
        <v>2.6666666666666665</v>
      </c>
      <c r="AO46" s="44">
        <f t="shared" si="16"/>
        <v>2.6666666666666665</v>
      </c>
      <c r="AP46" s="45"/>
    </row>
    <row r="47" spans="1:42" ht="20" customHeight="1" x14ac:dyDescent="0.15">
      <c r="A47" s="24" t="s">
        <v>231</v>
      </c>
      <c r="B47" s="37" t="s">
        <v>237</v>
      </c>
      <c r="C47" s="13">
        <v>3</v>
      </c>
      <c r="D47" s="23" t="s">
        <v>237</v>
      </c>
      <c r="E47" s="13">
        <v>2</v>
      </c>
      <c r="F47" s="23" t="s">
        <v>237</v>
      </c>
      <c r="G47" s="13">
        <v>3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39"/>
      <c r="V47" s="40">
        <f t="shared" si="0"/>
        <v>2.6666666666666665</v>
      </c>
      <c r="W47" s="41">
        <v>3</v>
      </c>
      <c r="X47" s="41">
        <v>0</v>
      </c>
      <c r="Y47" s="43">
        <f t="shared" si="18"/>
        <v>3</v>
      </c>
      <c r="Z47" s="43">
        <f t="shared" si="1"/>
        <v>3</v>
      </c>
      <c r="AA47" s="43">
        <f t="shared" si="2"/>
        <v>2.5</v>
      </c>
      <c r="AB47" s="43">
        <f t="shared" si="3"/>
        <v>2.5</v>
      </c>
      <c r="AC47" s="44">
        <f t="shared" si="4"/>
        <v>2.6666666666666665</v>
      </c>
      <c r="AD47" s="44">
        <f t="shared" si="5"/>
        <v>2.6666666666666665</v>
      </c>
      <c r="AE47" s="44">
        <f t="shared" si="6"/>
        <v>2.6666666666666665</v>
      </c>
      <c r="AF47" s="44">
        <f t="shared" si="7"/>
        <v>2.6666666666666665</v>
      </c>
      <c r="AG47" s="44">
        <f t="shared" si="8"/>
        <v>2.6666666666666665</v>
      </c>
      <c r="AH47" s="44">
        <f t="shared" si="9"/>
        <v>2.6666666666666665</v>
      </c>
      <c r="AI47" s="44">
        <f t="shared" si="10"/>
        <v>2.6666666666666665</v>
      </c>
      <c r="AJ47" s="44">
        <f t="shared" si="11"/>
        <v>2.6666666666666665</v>
      </c>
      <c r="AK47" s="44">
        <f t="shared" si="12"/>
        <v>2.6666666666666665</v>
      </c>
      <c r="AL47" s="44">
        <f t="shared" si="13"/>
        <v>2.6666666666666665</v>
      </c>
      <c r="AM47" s="44">
        <f t="shared" si="14"/>
        <v>2.6666666666666665</v>
      </c>
      <c r="AN47" s="44">
        <f t="shared" si="15"/>
        <v>2.6666666666666665</v>
      </c>
      <c r="AO47" s="44">
        <f t="shared" si="16"/>
        <v>2.6666666666666665</v>
      </c>
      <c r="AP47" s="45"/>
    </row>
    <row r="48" spans="1:42" ht="20" customHeight="1" x14ac:dyDescent="0.15">
      <c r="A48" s="46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47"/>
      <c r="V48" s="40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5"/>
    </row>
  </sheetData>
  <mergeCells count="1">
    <mergeCell ref="A1:AP1"/>
  </mergeCells>
  <pageMargins left="1" right="1" top="1" bottom="1" header="0.25" footer="0.25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52013-6DF4-2D4D-963F-0B91682F3C21}">
  <dimension ref="A1:AT46"/>
  <sheetViews>
    <sheetView workbookViewId="0">
      <selection activeCell="D6" sqref="D6"/>
    </sheetView>
  </sheetViews>
  <sheetFormatPr baseColWidth="10" defaultRowHeight="13" x14ac:dyDescent="0.15"/>
  <sheetData>
    <row r="1" spans="1:46" ht="42" x14ac:dyDescent="0.15">
      <c r="A1" s="58" t="s">
        <v>313</v>
      </c>
      <c r="B1" s="59" t="s">
        <v>239</v>
      </c>
      <c r="C1" s="60" t="s">
        <v>107</v>
      </c>
      <c r="D1" s="59" t="s">
        <v>240</v>
      </c>
      <c r="E1" s="60" t="s">
        <v>34</v>
      </c>
      <c r="F1" s="59" t="s">
        <v>314</v>
      </c>
      <c r="G1" s="60" t="s">
        <v>241</v>
      </c>
      <c r="H1" s="60" t="s">
        <v>315</v>
      </c>
      <c r="I1" s="59" t="s">
        <v>121</v>
      </c>
      <c r="J1" s="61" t="s">
        <v>12</v>
      </c>
      <c r="K1" s="61" t="s">
        <v>269</v>
      </c>
      <c r="L1" s="60" t="s">
        <v>316</v>
      </c>
      <c r="M1" s="61" t="s">
        <v>88</v>
      </c>
      <c r="N1" s="61" t="s">
        <v>210</v>
      </c>
      <c r="O1" s="59" t="s">
        <v>243</v>
      </c>
      <c r="P1" s="59" t="s">
        <v>33</v>
      </c>
      <c r="Q1" s="61" t="s">
        <v>91</v>
      </c>
      <c r="R1" s="60" t="s">
        <v>11</v>
      </c>
      <c r="S1" s="59" t="s">
        <v>18</v>
      </c>
      <c r="T1" s="61" t="s">
        <v>23</v>
      </c>
      <c r="U1" s="59" t="s">
        <v>58</v>
      </c>
      <c r="V1" s="60" t="s">
        <v>218</v>
      </c>
      <c r="W1" s="59" t="s">
        <v>5</v>
      </c>
      <c r="X1" s="61" t="s">
        <v>244</v>
      </c>
      <c r="Y1" s="61" t="s">
        <v>245</v>
      </c>
      <c r="Z1" s="61" t="s">
        <v>185</v>
      </c>
      <c r="AA1" s="59" t="s">
        <v>246</v>
      </c>
      <c r="AB1" s="61" t="s">
        <v>231</v>
      </c>
      <c r="AC1" s="61" t="s">
        <v>35</v>
      </c>
      <c r="AD1" s="61" t="s">
        <v>67</v>
      </c>
      <c r="AE1" s="59" t="s">
        <v>226</v>
      </c>
      <c r="AF1" s="59" t="s">
        <v>317</v>
      </c>
      <c r="AG1" s="61" t="s">
        <v>3</v>
      </c>
      <c r="AH1" s="60" t="s">
        <v>2</v>
      </c>
      <c r="AI1" s="60" t="s">
        <v>6</v>
      </c>
      <c r="AJ1" s="60" t="s">
        <v>51</v>
      </c>
      <c r="AK1" s="60" t="s">
        <v>318</v>
      </c>
      <c r="AL1" s="59" t="s">
        <v>247</v>
      </c>
      <c r="AM1" s="61" t="s">
        <v>248</v>
      </c>
      <c r="AN1" s="60" t="s">
        <v>249</v>
      </c>
      <c r="AO1" s="60" t="s">
        <v>221</v>
      </c>
      <c r="AP1" s="60" t="s">
        <v>167</v>
      </c>
      <c r="AQ1" s="59" t="s">
        <v>165</v>
      </c>
      <c r="AR1" s="59" t="s">
        <v>93</v>
      </c>
      <c r="AS1" s="59" t="s">
        <v>10</v>
      </c>
      <c r="AT1" s="59" t="s">
        <v>1</v>
      </c>
    </row>
    <row r="2" spans="1:46" ht="28" x14ac:dyDescent="0.15">
      <c r="A2" s="62" t="s">
        <v>239</v>
      </c>
      <c r="B2" s="63"/>
      <c r="C2" s="64">
        <v>2</v>
      </c>
      <c r="D2" s="63"/>
      <c r="E2" s="65" t="s">
        <v>319</v>
      </c>
      <c r="F2" s="63"/>
      <c r="G2" s="64">
        <v>1</v>
      </c>
      <c r="H2" s="64">
        <v>1</v>
      </c>
      <c r="I2" s="63"/>
      <c r="J2" s="64">
        <v>1</v>
      </c>
      <c r="K2" s="64">
        <v>1</v>
      </c>
      <c r="L2" s="64">
        <v>1</v>
      </c>
      <c r="M2" s="64">
        <v>1</v>
      </c>
      <c r="N2" s="64">
        <v>1</v>
      </c>
      <c r="O2" s="63"/>
      <c r="P2" s="63"/>
      <c r="Q2" s="64">
        <v>2</v>
      </c>
      <c r="R2" s="65" t="s">
        <v>319</v>
      </c>
      <c r="S2" s="63"/>
      <c r="T2" s="65" t="s">
        <v>320</v>
      </c>
      <c r="U2" s="63"/>
      <c r="V2" s="63"/>
      <c r="W2" s="63"/>
      <c r="X2" s="64">
        <v>1</v>
      </c>
      <c r="Y2" s="64">
        <v>2</v>
      </c>
      <c r="Z2" s="64">
        <v>1</v>
      </c>
      <c r="AA2" s="63"/>
      <c r="AB2" s="64">
        <v>1</v>
      </c>
      <c r="AC2" s="64">
        <v>2</v>
      </c>
      <c r="AD2" s="64">
        <v>1</v>
      </c>
      <c r="AE2" s="63"/>
      <c r="AF2" s="63"/>
      <c r="AG2" s="63"/>
      <c r="AH2" s="63"/>
      <c r="AI2" s="64">
        <v>2</v>
      </c>
      <c r="AJ2" s="64"/>
      <c r="AK2" s="65" t="s">
        <v>319</v>
      </c>
      <c r="AL2" s="63"/>
      <c r="AM2" s="64">
        <v>1</v>
      </c>
      <c r="AN2" s="64">
        <v>1</v>
      </c>
      <c r="AO2" s="64">
        <v>1</v>
      </c>
      <c r="AP2" s="64">
        <v>1</v>
      </c>
      <c r="AQ2" s="63"/>
      <c r="AR2" s="63"/>
      <c r="AS2" s="63"/>
      <c r="AT2" s="63"/>
    </row>
    <row r="3" spans="1:46" ht="14" x14ac:dyDescent="0.15">
      <c r="A3" s="66" t="s">
        <v>107</v>
      </c>
      <c r="B3" s="64">
        <v>3</v>
      </c>
      <c r="C3" s="63"/>
      <c r="D3" s="65" t="s">
        <v>321</v>
      </c>
      <c r="E3" s="63"/>
      <c r="F3" s="63"/>
      <c r="G3" s="63"/>
      <c r="H3" s="63"/>
      <c r="I3" s="64">
        <v>1</v>
      </c>
      <c r="J3" s="65" t="s">
        <v>322</v>
      </c>
      <c r="K3" s="63"/>
      <c r="L3" s="63"/>
      <c r="M3" s="63"/>
      <c r="N3" s="65" t="s">
        <v>319</v>
      </c>
      <c r="O3" s="64">
        <v>3</v>
      </c>
      <c r="P3" s="64">
        <v>1</v>
      </c>
      <c r="Q3" s="63"/>
      <c r="R3" s="63"/>
      <c r="S3" s="65" t="s">
        <v>323</v>
      </c>
      <c r="T3" s="65" t="s">
        <v>324</v>
      </c>
      <c r="U3" s="64">
        <v>0</v>
      </c>
      <c r="V3" s="63"/>
      <c r="W3" s="65" t="s">
        <v>325</v>
      </c>
      <c r="X3" s="64">
        <v>1</v>
      </c>
      <c r="Y3" s="65" t="s">
        <v>326</v>
      </c>
      <c r="Z3" s="65" t="s">
        <v>321</v>
      </c>
      <c r="AA3" s="63"/>
      <c r="AB3" s="65" t="s">
        <v>321</v>
      </c>
      <c r="AC3" s="65" t="s">
        <v>327</v>
      </c>
      <c r="AD3" s="65" t="s">
        <v>328</v>
      </c>
      <c r="AE3" s="65" t="s">
        <v>329</v>
      </c>
      <c r="AF3" s="65" t="s">
        <v>319</v>
      </c>
      <c r="AG3" s="63"/>
      <c r="AH3" s="63"/>
      <c r="AI3" s="63"/>
      <c r="AJ3" s="63"/>
      <c r="AK3" s="63"/>
      <c r="AL3" s="65" t="s">
        <v>321</v>
      </c>
      <c r="AM3" s="63"/>
      <c r="AN3" s="63"/>
      <c r="AO3" s="63"/>
      <c r="AP3" s="63"/>
      <c r="AQ3" s="65" t="s">
        <v>330</v>
      </c>
      <c r="AR3" s="64">
        <v>1</v>
      </c>
      <c r="AS3" s="65" t="s">
        <v>331</v>
      </c>
      <c r="AT3" s="63"/>
    </row>
    <row r="4" spans="1:46" ht="14" x14ac:dyDescent="0.15">
      <c r="A4" s="62" t="s">
        <v>240</v>
      </c>
      <c r="B4" s="63"/>
      <c r="C4" s="65" t="s">
        <v>321</v>
      </c>
      <c r="D4" s="63"/>
      <c r="E4" s="63"/>
      <c r="F4" s="63"/>
      <c r="G4" s="63"/>
      <c r="H4" s="65" t="s">
        <v>325</v>
      </c>
      <c r="I4" s="63"/>
      <c r="J4" s="64">
        <v>0</v>
      </c>
      <c r="K4" s="64">
        <v>1</v>
      </c>
      <c r="L4" s="63"/>
      <c r="M4" s="64">
        <v>1</v>
      </c>
      <c r="N4" s="64">
        <v>1</v>
      </c>
      <c r="O4" s="63"/>
      <c r="P4" s="63"/>
      <c r="Q4" s="63"/>
      <c r="R4" s="63"/>
      <c r="S4" s="63"/>
      <c r="T4" s="64">
        <v>0</v>
      </c>
      <c r="U4" s="63"/>
      <c r="V4" s="63"/>
      <c r="W4" s="63"/>
      <c r="X4" s="63"/>
      <c r="Y4" s="64">
        <v>0</v>
      </c>
      <c r="Z4" s="64">
        <v>0</v>
      </c>
      <c r="AA4" s="63"/>
      <c r="AB4" s="64">
        <v>0</v>
      </c>
      <c r="AC4" s="63"/>
      <c r="AD4" s="63"/>
      <c r="AE4" s="63"/>
      <c r="AF4" s="63"/>
      <c r="AG4" s="63"/>
      <c r="AH4" s="63"/>
      <c r="AI4" s="63"/>
      <c r="AJ4" s="63"/>
      <c r="AK4" s="64">
        <v>1</v>
      </c>
      <c r="AL4" s="63"/>
      <c r="AM4" s="63"/>
      <c r="AN4" s="63"/>
      <c r="AO4" s="64">
        <v>0</v>
      </c>
      <c r="AP4" s="63"/>
      <c r="AQ4" s="63"/>
      <c r="AR4" s="63"/>
      <c r="AS4" s="63"/>
      <c r="AT4" s="63"/>
    </row>
    <row r="5" spans="1:46" ht="28" x14ac:dyDescent="0.15">
      <c r="A5" s="66" t="s">
        <v>34</v>
      </c>
      <c r="B5" s="65" t="s">
        <v>332</v>
      </c>
      <c r="C5" s="63"/>
      <c r="D5" s="63"/>
      <c r="E5" s="63"/>
      <c r="F5" s="63"/>
      <c r="G5" s="63"/>
      <c r="H5" s="63"/>
      <c r="I5" s="63"/>
      <c r="J5" s="65" t="s">
        <v>333</v>
      </c>
      <c r="K5" s="65" t="s">
        <v>319</v>
      </c>
      <c r="L5" s="63"/>
      <c r="M5" s="65" t="s">
        <v>334</v>
      </c>
      <c r="N5" s="65" t="s">
        <v>335</v>
      </c>
      <c r="O5" s="64">
        <v>3</v>
      </c>
      <c r="P5" s="65" t="s">
        <v>336</v>
      </c>
      <c r="Q5" s="65" t="s">
        <v>337</v>
      </c>
      <c r="R5" s="63"/>
      <c r="S5" s="65" t="s">
        <v>338</v>
      </c>
      <c r="T5" s="64">
        <v>2</v>
      </c>
      <c r="U5" s="64">
        <v>1</v>
      </c>
      <c r="V5" s="63"/>
      <c r="W5" s="63"/>
      <c r="X5" s="63"/>
      <c r="Y5" s="63"/>
      <c r="Z5" s="64">
        <v>1</v>
      </c>
      <c r="AA5" s="64">
        <v>3</v>
      </c>
      <c r="AB5" s="63"/>
      <c r="AC5" s="65" t="s">
        <v>328</v>
      </c>
      <c r="AD5" s="64">
        <v>3</v>
      </c>
      <c r="AE5" s="64">
        <v>3</v>
      </c>
      <c r="AF5" s="65" t="s">
        <v>320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4">
        <v>1</v>
      </c>
      <c r="AR5" s="63"/>
      <c r="AS5" s="64">
        <v>1</v>
      </c>
      <c r="AT5" s="63"/>
    </row>
    <row r="6" spans="1:46" ht="28" x14ac:dyDescent="0.15">
      <c r="A6" s="62" t="s">
        <v>217</v>
      </c>
      <c r="B6" s="63"/>
      <c r="C6" s="63"/>
      <c r="D6" s="63"/>
      <c r="E6" s="63"/>
      <c r="F6" s="63"/>
      <c r="G6" s="63"/>
      <c r="H6" s="64">
        <v>2</v>
      </c>
      <c r="I6" s="63"/>
      <c r="J6" s="63"/>
      <c r="K6" s="64">
        <v>2</v>
      </c>
      <c r="L6" s="64">
        <v>2</v>
      </c>
      <c r="M6" s="65" t="s">
        <v>320</v>
      </c>
      <c r="N6" s="65" t="s">
        <v>339</v>
      </c>
      <c r="O6" s="63"/>
      <c r="P6" s="63"/>
      <c r="Q6" s="64">
        <v>2</v>
      </c>
      <c r="R6" s="63"/>
      <c r="S6" s="63"/>
      <c r="T6" s="63"/>
      <c r="U6" s="63"/>
      <c r="V6" s="65" t="s">
        <v>319</v>
      </c>
      <c r="W6" s="63"/>
      <c r="X6" s="64">
        <v>1</v>
      </c>
      <c r="Y6" s="63"/>
      <c r="Z6" s="64">
        <v>2</v>
      </c>
      <c r="AA6" s="63"/>
      <c r="AB6" s="64">
        <v>1</v>
      </c>
      <c r="AC6" s="65" t="s">
        <v>319</v>
      </c>
      <c r="AD6" s="65" t="s">
        <v>320</v>
      </c>
      <c r="AE6" s="63"/>
      <c r="AF6" s="63"/>
      <c r="AG6" s="63"/>
      <c r="AH6" s="63"/>
      <c r="AI6" s="65" t="s">
        <v>320</v>
      </c>
      <c r="AJ6" s="64">
        <v>1</v>
      </c>
      <c r="AK6" s="65" t="s">
        <v>320</v>
      </c>
      <c r="AL6" s="63"/>
      <c r="AM6" s="63"/>
      <c r="AN6" s="65" t="s">
        <v>319</v>
      </c>
      <c r="AO6" s="64">
        <v>2</v>
      </c>
      <c r="AP6" s="65" t="s">
        <v>319</v>
      </c>
      <c r="AQ6" s="63"/>
      <c r="AR6" s="63"/>
      <c r="AS6" s="63"/>
      <c r="AT6" s="63"/>
    </row>
    <row r="7" spans="1:46" ht="28" x14ac:dyDescent="0.15">
      <c r="A7" s="66" t="s">
        <v>241</v>
      </c>
      <c r="B7" s="64">
        <v>2</v>
      </c>
      <c r="C7" s="63"/>
      <c r="D7" s="63"/>
      <c r="E7" s="63"/>
      <c r="F7" s="63"/>
      <c r="G7" s="63"/>
      <c r="H7" s="63"/>
      <c r="I7" s="63"/>
      <c r="J7" s="64">
        <v>3</v>
      </c>
      <c r="K7" s="64">
        <v>3</v>
      </c>
      <c r="L7" s="63"/>
      <c r="M7" s="64">
        <v>3</v>
      </c>
      <c r="N7" s="65" t="s">
        <v>340</v>
      </c>
      <c r="O7" s="64">
        <v>3</v>
      </c>
      <c r="P7" s="65" t="s">
        <v>335</v>
      </c>
      <c r="Q7" s="64">
        <v>3</v>
      </c>
      <c r="R7" s="63"/>
      <c r="S7" s="65" t="s">
        <v>341</v>
      </c>
      <c r="T7" s="65" t="s">
        <v>333</v>
      </c>
      <c r="U7" s="64">
        <v>1</v>
      </c>
      <c r="V7" s="63"/>
      <c r="W7" s="64">
        <v>1</v>
      </c>
      <c r="X7" s="65" t="s">
        <v>335</v>
      </c>
      <c r="Y7" s="65" t="s">
        <v>333</v>
      </c>
      <c r="Z7" s="65" t="s">
        <v>335</v>
      </c>
      <c r="AA7" s="64">
        <v>3</v>
      </c>
      <c r="AB7" s="65" t="s">
        <v>335</v>
      </c>
      <c r="AC7" s="64">
        <v>3</v>
      </c>
      <c r="AD7" s="65" t="s">
        <v>335</v>
      </c>
      <c r="AE7" s="64">
        <v>3</v>
      </c>
      <c r="AF7" s="65" t="s">
        <v>333</v>
      </c>
      <c r="AG7" s="63"/>
      <c r="AH7" s="63"/>
      <c r="AI7" s="63"/>
      <c r="AJ7" s="63"/>
      <c r="AK7" s="63"/>
      <c r="AL7" s="63"/>
      <c r="AM7" s="64">
        <v>3</v>
      </c>
      <c r="AN7" s="63"/>
      <c r="AO7" s="63"/>
      <c r="AP7" s="63"/>
      <c r="AQ7" s="65" t="s">
        <v>333</v>
      </c>
      <c r="AR7" s="65" t="s">
        <v>340</v>
      </c>
      <c r="AS7" s="64">
        <v>3</v>
      </c>
      <c r="AT7" s="63"/>
    </row>
    <row r="8" spans="1:46" ht="28" x14ac:dyDescent="0.15">
      <c r="A8" s="66" t="s">
        <v>89</v>
      </c>
      <c r="B8" s="64">
        <v>2</v>
      </c>
      <c r="C8" s="63"/>
      <c r="D8" s="65" t="s">
        <v>342</v>
      </c>
      <c r="E8" s="63"/>
      <c r="F8" s="64">
        <v>1</v>
      </c>
      <c r="G8" s="63"/>
      <c r="H8" s="63"/>
      <c r="I8" s="64">
        <v>-1</v>
      </c>
      <c r="J8" s="65" t="s">
        <v>343</v>
      </c>
      <c r="K8" s="65" t="s">
        <v>344</v>
      </c>
      <c r="L8" s="63"/>
      <c r="M8" s="65" t="s">
        <v>345</v>
      </c>
      <c r="N8" s="65" t="s">
        <v>346</v>
      </c>
      <c r="O8" s="63"/>
      <c r="P8" s="65" t="s">
        <v>335</v>
      </c>
      <c r="Q8" s="65" t="s">
        <v>340</v>
      </c>
      <c r="R8" s="63"/>
      <c r="S8" s="65" t="s">
        <v>347</v>
      </c>
      <c r="T8" s="65" t="s">
        <v>348</v>
      </c>
      <c r="U8" s="65" t="s">
        <v>325</v>
      </c>
      <c r="V8" s="63"/>
      <c r="W8" s="64">
        <v>1</v>
      </c>
      <c r="X8" s="64">
        <v>2</v>
      </c>
      <c r="Y8" s="65" t="s">
        <v>349</v>
      </c>
      <c r="Z8" s="65" t="s">
        <v>319</v>
      </c>
      <c r="AA8" s="63"/>
      <c r="AB8" s="65" t="s">
        <v>319</v>
      </c>
      <c r="AC8" s="64">
        <v>3</v>
      </c>
      <c r="AD8" s="65" t="s">
        <v>350</v>
      </c>
      <c r="AE8" s="63"/>
      <c r="AF8" s="65" t="s">
        <v>333</v>
      </c>
      <c r="AG8" s="63"/>
      <c r="AH8" s="63"/>
      <c r="AI8" s="63"/>
      <c r="AJ8" s="63"/>
      <c r="AK8" s="63"/>
      <c r="AL8" s="65" t="s">
        <v>342</v>
      </c>
      <c r="AM8" s="65" t="s">
        <v>340</v>
      </c>
      <c r="AN8" s="63"/>
      <c r="AO8" s="63"/>
      <c r="AP8" s="63"/>
      <c r="AQ8" s="65" t="s">
        <v>351</v>
      </c>
      <c r="AR8" s="65" t="s">
        <v>340</v>
      </c>
      <c r="AS8" s="65" t="s">
        <v>352</v>
      </c>
      <c r="AT8" s="63"/>
    </row>
    <row r="9" spans="1:46" ht="14" x14ac:dyDescent="0.15">
      <c r="A9" s="67" t="s">
        <v>121</v>
      </c>
      <c r="B9" s="63"/>
      <c r="C9" s="64">
        <v>2</v>
      </c>
      <c r="D9" s="63"/>
      <c r="E9" s="63"/>
      <c r="F9" s="63"/>
      <c r="G9" s="63"/>
      <c r="H9" s="64">
        <v>1</v>
      </c>
      <c r="I9" s="63"/>
      <c r="J9" s="65" t="s">
        <v>332</v>
      </c>
      <c r="K9" s="63"/>
      <c r="L9" s="63"/>
      <c r="M9" s="64">
        <v>1</v>
      </c>
      <c r="N9" s="63"/>
      <c r="O9" s="63"/>
      <c r="P9" s="63"/>
      <c r="Q9" s="63"/>
      <c r="R9" s="65" t="s">
        <v>353</v>
      </c>
      <c r="S9" s="63"/>
      <c r="T9" s="64">
        <v>2</v>
      </c>
      <c r="U9" s="63"/>
      <c r="V9" s="64">
        <v>1</v>
      </c>
      <c r="W9" s="63"/>
      <c r="X9" s="63"/>
      <c r="Y9" s="64">
        <v>2</v>
      </c>
      <c r="Z9" s="63"/>
      <c r="AA9" s="63"/>
      <c r="AB9" s="64">
        <v>1</v>
      </c>
      <c r="AC9" s="64">
        <v>1</v>
      </c>
      <c r="AD9" s="63"/>
      <c r="AE9" s="63"/>
      <c r="AF9" s="63"/>
      <c r="AG9" s="63"/>
      <c r="AH9" s="63"/>
      <c r="AI9" s="64"/>
      <c r="AJ9" s="65" t="s">
        <v>320</v>
      </c>
      <c r="AK9" s="63"/>
      <c r="AL9" s="63"/>
      <c r="AM9" s="63"/>
      <c r="AN9" s="63"/>
      <c r="AO9" s="64">
        <v>1</v>
      </c>
      <c r="AP9" s="63"/>
      <c r="AQ9" s="63"/>
      <c r="AR9" s="63"/>
      <c r="AS9" s="63"/>
      <c r="AT9" s="63"/>
    </row>
    <row r="10" spans="1:46" ht="28" x14ac:dyDescent="0.15">
      <c r="A10" s="68" t="s">
        <v>12</v>
      </c>
      <c r="B10" s="64">
        <v>-1</v>
      </c>
      <c r="C10" s="65" t="s">
        <v>330</v>
      </c>
      <c r="D10" s="64">
        <v>0</v>
      </c>
      <c r="E10" s="65" t="s">
        <v>354</v>
      </c>
      <c r="F10" s="63"/>
      <c r="G10" s="64">
        <v>2</v>
      </c>
      <c r="H10" s="65" t="s">
        <v>355</v>
      </c>
      <c r="I10" s="65" t="s">
        <v>356</v>
      </c>
      <c r="J10" s="63"/>
      <c r="K10" s="63"/>
      <c r="L10" s="64">
        <v>2</v>
      </c>
      <c r="M10" s="63"/>
      <c r="N10" s="63"/>
      <c r="O10" s="64">
        <v>2</v>
      </c>
      <c r="P10" s="64">
        <v>-1</v>
      </c>
      <c r="Q10" s="63"/>
      <c r="R10" s="65" t="s">
        <v>357</v>
      </c>
      <c r="S10" s="65" t="s">
        <v>358</v>
      </c>
      <c r="T10" s="63"/>
      <c r="U10" s="65" t="s">
        <v>359</v>
      </c>
      <c r="V10" s="63"/>
      <c r="W10" s="65" t="s">
        <v>360</v>
      </c>
      <c r="X10" s="63"/>
      <c r="Y10" s="63"/>
      <c r="Z10" s="63"/>
      <c r="AA10" s="64">
        <v>2</v>
      </c>
      <c r="AB10" s="63"/>
      <c r="AC10" s="63"/>
      <c r="AD10" s="63"/>
      <c r="AE10" s="64">
        <v>2</v>
      </c>
      <c r="AF10" s="65" t="s">
        <v>361</v>
      </c>
      <c r="AG10" s="63"/>
      <c r="AH10" s="63"/>
      <c r="AI10" s="65" t="s">
        <v>362</v>
      </c>
      <c r="AJ10" s="65" t="s">
        <v>363</v>
      </c>
      <c r="AK10" s="65" t="s">
        <v>344</v>
      </c>
      <c r="AL10" s="65" t="s">
        <v>325</v>
      </c>
      <c r="AM10" s="63"/>
      <c r="AN10" s="65" t="s">
        <v>364</v>
      </c>
      <c r="AO10" s="65" t="s">
        <v>365</v>
      </c>
      <c r="AP10" s="65" t="s">
        <v>366</v>
      </c>
      <c r="AQ10" s="65" t="s">
        <v>367</v>
      </c>
      <c r="AR10" s="64">
        <v>2</v>
      </c>
      <c r="AS10" s="65" t="s">
        <v>368</v>
      </c>
      <c r="AT10" s="63"/>
    </row>
    <row r="11" spans="1:46" ht="28" x14ac:dyDescent="0.15">
      <c r="A11" s="68" t="s">
        <v>369</v>
      </c>
      <c r="B11" s="64">
        <v>3</v>
      </c>
      <c r="C11" s="63"/>
      <c r="D11" s="64">
        <v>-1</v>
      </c>
      <c r="E11" s="65" t="s">
        <v>363</v>
      </c>
      <c r="F11" s="64">
        <v>3</v>
      </c>
      <c r="G11" s="64">
        <v>1</v>
      </c>
      <c r="H11" s="65" t="s">
        <v>356</v>
      </c>
      <c r="I11" s="63"/>
      <c r="J11" s="63"/>
      <c r="K11" s="63"/>
      <c r="L11" s="65" t="s">
        <v>368</v>
      </c>
      <c r="M11" s="63"/>
      <c r="N11" s="63"/>
      <c r="O11" s="64">
        <v>1</v>
      </c>
      <c r="P11" s="64">
        <v>3</v>
      </c>
      <c r="Q11" s="63"/>
      <c r="R11" s="65" t="s">
        <v>363</v>
      </c>
      <c r="S11" s="65" t="s">
        <v>319</v>
      </c>
      <c r="T11" s="63"/>
      <c r="U11" s="64"/>
      <c r="V11" s="63"/>
      <c r="W11" s="63"/>
      <c r="X11" s="63"/>
      <c r="Y11" s="63"/>
      <c r="Z11" s="63"/>
      <c r="AA11" s="64">
        <v>1</v>
      </c>
      <c r="AB11" s="63"/>
      <c r="AC11" s="63"/>
      <c r="AD11" s="63"/>
      <c r="AE11" s="64">
        <v>1</v>
      </c>
      <c r="AF11" s="65" t="s">
        <v>340</v>
      </c>
      <c r="AG11" s="63"/>
      <c r="AH11" s="63"/>
      <c r="AI11" s="63"/>
      <c r="AJ11" s="63"/>
      <c r="AK11" s="65" t="s">
        <v>323</v>
      </c>
      <c r="AL11" s="64">
        <v>-1</v>
      </c>
      <c r="AM11" s="63"/>
      <c r="AN11" s="63"/>
      <c r="AO11" s="65" t="s">
        <v>368</v>
      </c>
      <c r="AP11" s="63"/>
      <c r="AQ11" s="64">
        <v>3</v>
      </c>
      <c r="AR11" s="63"/>
      <c r="AS11" s="65" t="s">
        <v>363</v>
      </c>
      <c r="AT11" s="63"/>
    </row>
    <row r="12" spans="1:46" ht="28" x14ac:dyDescent="0.15">
      <c r="A12" s="66" t="s">
        <v>242</v>
      </c>
      <c r="B12" s="64">
        <v>2</v>
      </c>
      <c r="C12" s="63"/>
      <c r="D12" s="63"/>
      <c r="E12" s="63"/>
      <c r="F12" s="64">
        <v>1</v>
      </c>
      <c r="G12" s="63"/>
      <c r="H12" s="63"/>
      <c r="I12" s="63"/>
      <c r="J12" s="65" t="s">
        <v>370</v>
      </c>
      <c r="K12" s="65" t="s">
        <v>340</v>
      </c>
      <c r="L12" s="63"/>
      <c r="M12" s="64">
        <v>1</v>
      </c>
      <c r="N12" s="65" t="s">
        <v>352</v>
      </c>
      <c r="O12" s="64">
        <v>3</v>
      </c>
      <c r="P12" s="65" t="s">
        <v>335</v>
      </c>
      <c r="Q12" s="64">
        <v>3</v>
      </c>
      <c r="R12" s="63"/>
      <c r="S12" s="65" t="s">
        <v>341</v>
      </c>
      <c r="T12" s="65" t="s">
        <v>333</v>
      </c>
      <c r="U12" s="64">
        <v>1</v>
      </c>
      <c r="V12" s="63"/>
      <c r="W12" s="64">
        <v>1</v>
      </c>
      <c r="X12" s="65" t="s">
        <v>335</v>
      </c>
      <c r="Y12" s="65" t="s">
        <v>333</v>
      </c>
      <c r="Z12" s="65" t="s">
        <v>335</v>
      </c>
      <c r="AA12" s="64">
        <v>3</v>
      </c>
      <c r="AB12" s="65" t="s">
        <v>335</v>
      </c>
      <c r="AC12" s="64">
        <v>3</v>
      </c>
      <c r="AD12" s="65" t="s">
        <v>335</v>
      </c>
      <c r="AE12" s="64">
        <v>3</v>
      </c>
      <c r="AF12" s="65" t="s">
        <v>333</v>
      </c>
      <c r="AG12" s="63"/>
      <c r="AH12" s="63"/>
      <c r="AI12" s="63"/>
      <c r="AJ12" s="63"/>
      <c r="AK12" s="63"/>
      <c r="AL12" s="63"/>
      <c r="AM12" s="64">
        <v>3</v>
      </c>
      <c r="AN12" s="63"/>
      <c r="AO12" s="63"/>
      <c r="AP12" s="63"/>
      <c r="AQ12" s="65" t="s">
        <v>371</v>
      </c>
      <c r="AR12" s="65" t="s">
        <v>340</v>
      </c>
      <c r="AS12" s="65" t="s">
        <v>340</v>
      </c>
      <c r="AT12" s="63"/>
    </row>
    <row r="13" spans="1:46" ht="28" x14ac:dyDescent="0.15">
      <c r="A13" s="68" t="s">
        <v>88</v>
      </c>
      <c r="B13" s="64">
        <v>3</v>
      </c>
      <c r="C13" s="63"/>
      <c r="D13" s="64">
        <v>-1</v>
      </c>
      <c r="E13" s="65" t="s">
        <v>372</v>
      </c>
      <c r="F13" s="65" t="s">
        <v>373</v>
      </c>
      <c r="G13" s="64">
        <v>1</v>
      </c>
      <c r="H13" s="65" t="s">
        <v>374</v>
      </c>
      <c r="I13" s="64">
        <v>-1</v>
      </c>
      <c r="J13" s="63"/>
      <c r="K13" s="63"/>
      <c r="L13" s="65" t="s">
        <v>368</v>
      </c>
      <c r="M13" s="63"/>
      <c r="N13" s="63"/>
      <c r="O13" s="64">
        <v>1</v>
      </c>
      <c r="P13" s="65" t="s">
        <v>370</v>
      </c>
      <c r="Q13" s="63"/>
      <c r="R13" s="65" t="s">
        <v>375</v>
      </c>
      <c r="S13" s="65" t="s">
        <v>376</v>
      </c>
      <c r="T13" s="63"/>
      <c r="U13" s="64">
        <v>3</v>
      </c>
      <c r="V13" s="63"/>
      <c r="W13" s="65" t="s">
        <v>377</v>
      </c>
      <c r="X13" s="63"/>
      <c r="Y13" s="63"/>
      <c r="Z13" s="63"/>
      <c r="AA13" s="64">
        <v>1</v>
      </c>
      <c r="AB13" s="63"/>
      <c r="AC13" s="63"/>
      <c r="AD13" s="63"/>
      <c r="AE13" s="64">
        <v>1</v>
      </c>
      <c r="AF13" s="65" t="s">
        <v>378</v>
      </c>
      <c r="AG13" s="63"/>
      <c r="AH13" s="63"/>
      <c r="AI13" s="65" t="s">
        <v>379</v>
      </c>
      <c r="AJ13" s="63"/>
      <c r="AK13" s="65" t="s">
        <v>380</v>
      </c>
      <c r="AL13" s="64">
        <v>-1</v>
      </c>
      <c r="AM13" s="63"/>
      <c r="AN13" s="64">
        <v>3</v>
      </c>
      <c r="AO13" s="65" t="s">
        <v>361</v>
      </c>
      <c r="AP13" s="64">
        <v>3</v>
      </c>
      <c r="AQ13" s="65" t="s">
        <v>370</v>
      </c>
      <c r="AR13" s="64">
        <v>-1</v>
      </c>
      <c r="AS13" s="65" t="s">
        <v>381</v>
      </c>
      <c r="AT13" s="63"/>
    </row>
    <row r="14" spans="1:46" ht="28" x14ac:dyDescent="0.15">
      <c r="A14" s="68" t="s">
        <v>210</v>
      </c>
      <c r="B14" s="64">
        <v>3</v>
      </c>
      <c r="C14" s="65" t="s">
        <v>368</v>
      </c>
      <c r="D14" s="64">
        <v>-1</v>
      </c>
      <c r="E14" s="65" t="s">
        <v>382</v>
      </c>
      <c r="F14" s="65" t="s">
        <v>383</v>
      </c>
      <c r="G14" s="65" t="s">
        <v>368</v>
      </c>
      <c r="H14" s="65" t="s">
        <v>384</v>
      </c>
      <c r="I14" s="63"/>
      <c r="J14" s="63"/>
      <c r="K14" s="63"/>
      <c r="L14" s="65" t="s">
        <v>361</v>
      </c>
      <c r="M14" s="63"/>
      <c r="N14" s="63"/>
      <c r="O14" s="64">
        <v>1</v>
      </c>
      <c r="P14" s="65" t="s">
        <v>378</v>
      </c>
      <c r="Q14" s="63"/>
      <c r="R14" s="65" t="s">
        <v>385</v>
      </c>
      <c r="S14" s="65" t="s">
        <v>386</v>
      </c>
      <c r="T14" s="63"/>
      <c r="U14" s="64">
        <v>3</v>
      </c>
      <c r="V14" s="64">
        <v>3</v>
      </c>
      <c r="W14" s="65" t="s">
        <v>376</v>
      </c>
      <c r="X14" s="63"/>
      <c r="Y14" s="63"/>
      <c r="Z14" s="63"/>
      <c r="AA14" s="64">
        <v>1</v>
      </c>
      <c r="AB14" s="63"/>
      <c r="AC14" s="63"/>
      <c r="AD14" s="63"/>
      <c r="AE14" s="64">
        <v>1</v>
      </c>
      <c r="AF14" s="65" t="s">
        <v>341</v>
      </c>
      <c r="AG14" s="63"/>
      <c r="AH14" s="63"/>
      <c r="AI14" s="65" t="s">
        <v>387</v>
      </c>
      <c r="AJ14" s="64">
        <v>3</v>
      </c>
      <c r="AK14" s="65" t="s">
        <v>388</v>
      </c>
      <c r="AL14" s="64">
        <v>-1</v>
      </c>
      <c r="AM14" s="63"/>
      <c r="AN14" s="63"/>
      <c r="AO14" s="65" t="s">
        <v>389</v>
      </c>
      <c r="AP14" s="63"/>
      <c r="AQ14" s="65" t="s">
        <v>370</v>
      </c>
      <c r="AR14" s="63"/>
      <c r="AS14" s="65" t="s">
        <v>390</v>
      </c>
      <c r="AT14" s="63"/>
    </row>
    <row r="15" spans="1:46" ht="14" x14ac:dyDescent="0.15">
      <c r="A15" s="62" t="s">
        <v>243</v>
      </c>
      <c r="B15" s="63"/>
      <c r="C15" s="64">
        <v>2</v>
      </c>
      <c r="D15" s="63"/>
      <c r="E15" s="64">
        <v>2</v>
      </c>
      <c r="F15" s="63"/>
      <c r="G15" s="64">
        <v>2</v>
      </c>
      <c r="H15" s="63"/>
      <c r="I15" s="63"/>
      <c r="J15" s="64">
        <v>1</v>
      </c>
      <c r="K15" s="64">
        <v>2</v>
      </c>
      <c r="L15" s="64">
        <v>2</v>
      </c>
      <c r="M15" s="64">
        <v>2</v>
      </c>
      <c r="N15" s="64">
        <v>2</v>
      </c>
      <c r="O15" s="63"/>
      <c r="P15" s="63"/>
      <c r="Q15" s="64">
        <v>2</v>
      </c>
      <c r="R15" s="64">
        <v>2</v>
      </c>
      <c r="S15" s="63"/>
      <c r="T15" s="64">
        <v>1</v>
      </c>
      <c r="U15" s="63"/>
      <c r="V15" s="63"/>
      <c r="W15" s="63"/>
      <c r="X15" s="63"/>
      <c r="Y15" s="63"/>
      <c r="Z15" s="63"/>
      <c r="AA15" s="63"/>
      <c r="AB15" s="63"/>
      <c r="AC15" s="64">
        <v>2</v>
      </c>
      <c r="AD15" s="65" t="s">
        <v>319</v>
      </c>
      <c r="AE15" s="63"/>
      <c r="AF15" s="63"/>
      <c r="AG15" s="63"/>
      <c r="AH15" s="63"/>
      <c r="AI15" s="64">
        <v>1</v>
      </c>
      <c r="AJ15" s="64">
        <v>1</v>
      </c>
      <c r="AK15" s="64"/>
      <c r="AL15" s="63"/>
      <c r="AM15" s="64">
        <v>1</v>
      </c>
      <c r="AN15" s="64">
        <v>1</v>
      </c>
      <c r="AO15" s="64">
        <v>2</v>
      </c>
      <c r="AP15" s="64">
        <v>1</v>
      </c>
      <c r="AQ15" s="63"/>
      <c r="AR15" s="63"/>
      <c r="AS15" s="63"/>
      <c r="AT15" s="63"/>
    </row>
    <row r="16" spans="1:46" ht="28" x14ac:dyDescent="0.15">
      <c r="A16" s="62" t="s">
        <v>33</v>
      </c>
      <c r="B16" s="63"/>
      <c r="C16" s="65" t="s">
        <v>320</v>
      </c>
      <c r="D16" s="63"/>
      <c r="E16" s="65" t="s">
        <v>391</v>
      </c>
      <c r="F16" s="63"/>
      <c r="G16" s="65" t="s">
        <v>339</v>
      </c>
      <c r="H16" s="65" t="s">
        <v>392</v>
      </c>
      <c r="I16" s="63"/>
      <c r="J16" s="64">
        <v>1</v>
      </c>
      <c r="K16" s="64">
        <v>1</v>
      </c>
      <c r="L16" s="65" t="s">
        <v>339</v>
      </c>
      <c r="M16" s="65" t="s">
        <v>332</v>
      </c>
      <c r="N16" s="65" t="s">
        <v>339</v>
      </c>
      <c r="O16" s="63"/>
      <c r="P16" s="63"/>
      <c r="Q16" s="65" t="s">
        <v>393</v>
      </c>
      <c r="R16" s="65" t="s">
        <v>394</v>
      </c>
      <c r="S16" s="63"/>
      <c r="T16" s="65" t="s">
        <v>395</v>
      </c>
      <c r="U16" s="63"/>
      <c r="V16" s="63"/>
      <c r="W16" s="63"/>
      <c r="X16" s="65" t="s">
        <v>332</v>
      </c>
      <c r="Y16" s="65" t="s">
        <v>396</v>
      </c>
      <c r="Z16" s="65" t="s">
        <v>397</v>
      </c>
      <c r="AA16" s="63"/>
      <c r="AB16" s="64">
        <v>1</v>
      </c>
      <c r="AC16" s="65" t="s">
        <v>320</v>
      </c>
      <c r="AD16" s="65" t="s">
        <v>332</v>
      </c>
      <c r="AE16" s="63"/>
      <c r="AF16" s="63"/>
      <c r="AG16" s="63"/>
      <c r="AH16" s="63"/>
      <c r="AI16" s="64">
        <v>2</v>
      </c>
      <c r="AJ16" s="63"/>
      <c r="AK16" s="65" t="s">
        <v>335</v>
      </c>
      <c r="AL16" s="63"/>
      <c r="AM16" s="64">
        <v>1</v>
      </c>
      <c r="AN16" s="64">
        <v>1</v>
      </c>
      <c r="AO16" s="65" t="s">
        <v>339</v>
      </c>
      <c r="AP16" s="64">
        <v>1</v>
      </c>
      <c r="AQ16" s="63"/>
      <c r="AR16" s="63"/>
      <c r="AS16" s="63"/>
      <c r="AT16" s="63"/>
    </row>
    <row r="17" spans="1:46" ht="28" x14ac:dyDescent="0.15">
      <c r="A17" s="68" t="s">
        <v>91</v>
      </c>
      <c r="B17" s="64">
        <v>3</v>
      </c>
      <c r="C17" s="63"/>
      <c r="D17" s="63"/>
      <c r="E17" s="65" t="s">
        <v>398</v>
      </c>
      <c r="F17" s="64">
        <v>3</v>
      </c>
      <c r="G17" s="64">
        <v>1</v>
      </c>
      <c r="H17" s="65" t="s">
        <v>368</v>
      </c>
      <c r="I17" s="63"/>
      <c r="J17" s="63"/>
      <c r="K17" s="63"/>
      <c r="L17" s="64">
        <v>1</v>
      </c>
      <c r="M17" s="63"/>
      <c r="N17" s="63"/>
      <c r="O17" s="64">
        <v>1</v>
      </c>
      <c r="P17" s="65" t="s">
        <v>399</v>
      </c>
      <c r="Q17" s="63"/>
      <c r="R17" s="65" t="s">
        <v>400</v>
      </c>
      <c r="S17" s="64">
        <v>1</v>
      </c>
      <c r="T17" s="63"/>
      <c r="U17" s="65" t="s">
        <v>332</v>
      </c>
      <c r="V17" s="63"/>
      <c r="W17" s="64">
        <v>3</v>
      </c>
      <c r="X17" s="63"/>
      <c r="Y17" s="63"/>
      <c r="Z17" s="63"/>
      <c r="AA17" s="64">
        <v>1</v>
      </c>
      <c r="AB17" s="63"/>
      <c r="AC17" s="63"/>
      <c r="AD17" s="63"/>
      <c r="AE17" s="64">
        <v>1</v>
      </c>
      <c r="AF17" s="64">
        <v>3</v>
      </c>
      <c r="AG17" s="63"/>
      <c r="AH17" s="63"/>
      <c r="AI17" s="65" t="s">
        <v>372</v>
      </c>
      <c r="AJ17" s="65" t="s">
        <v>401</v>
      </c>
      <c r="AK17" s="65" t="s">
        <v>370</v>
      </c>
      <c r="AL17" s="63"/>
      <c r="AM17" s="63"/>
      <c r="AN17" s="64">
        <v>2</v>
      </c>
      <c r="AO17" s="64">
        <v>1</v>
      </c>
      <c r="AP17" s="65" t="s">
        <v>402</v>
      </c>
      <c r="AQ17" s="64">
        <v>3</v>
      </c>
      <c r="AR17" s="63"/>
      <c r="AS17" s="65" t="s">
        <v>403</v>
      </c>
      <c r="AT17" s="63"/>
    </row>
    <row r="18" spans="1:46" ht="28" x14ac:dyDescent="0.15">
      <c r="A18" s="66" t="s">
        <v>11</v>
      </c>
      <c r="B18" s="65" t="s">
        <v>332</v>
      </c>
      <c r="C18" s="63"/>
      <c r="D18" s="63"/>
      <c r="E18" s="63"/>
      <c r="F18" s="63"/>
      <c r="G18" s="63"/>
      <c r="H18" s="63"/>
      <c r="I18" s="65" t="s">
        <v>320</v>
      </c>
      <c r="J18" s="65" t="s">
        <v>392</v>
      </c>
      <c r="K18" s="65" t="s">
        <v>319</v>
      </c>
      <c r="L18" s="63"/>
      <c r="M18" s="65" t="s">
        <v>404</v>
      </c>
      <c r="N18" s="65" t="s">
        <v>335</v>
      </c>
      <c r="O18" s="64">
        <v>3</v>
      </c>
      <c r="P18" s="65" t="s">
        <v>405</v>
      </c>
      <c r="Q18" s="65" t="s">
        <v>406</v>
      </c>
      <c r="R18" s="63"/>
      <c r="S18" s="65" t="s">
        <v>353</v>
      </c>
      <c r="T18" s="65" t="s">
        <v>353</v>
      </c>
      <c r="U18" s="65" t="s">
        <v>319</v>
      </c>
      <c r="V18" s="63"/>
      <c r="W18" s="64">
        <v>2</v>
      </c>
      <c r="X18" s="63"/>
      <c r="Y18" s="63"/>
      <c r="Z18" s="63"/>
      <c r="AA18" s="64">
        <v>3</v>
      </c>
      <c r="AB18" s="64">
        <v>2</v>
      </c>
      <c r="AC18" s="65" t="s">
        <v>407</v>
      </c>
      <c r="AD18" s="64">
        <v>2</v>
      </c>
      <c r="AE18" s="64">
        <v>3</v>
      </c>
      <c r="AF18" s="65" t="s">
        <v>408</v>
      </c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5" t="s">
        <v>409</v>
      </c>
      <c r="AT18" s="63"/>
    </row>
    <row r="19" spans="1:46" ht="28" x14ac:dyDescent="0.15">
      <c r="A19" s="67" t="s">
        <v>18</v>
      </c>
      <c r="B19" s="63"/>
      <c r="C19" s="65" t="s">
        <v>410</v>
      </c>
      <c r="D19" s="63"/>
      <c r="E19" s="65" t="s">
        <v>396</v>
      </c>
      <c r="F19" s="63"/>
      <c r="G19" s="65" t="s">
        <v>397</v>
      </c>
      <c r="H19" s="65" t="s">
        <v>411</v>
      </c>
      <c r="I19" s="63"/>
      <c r="J19" s="65" t="s">
        <v>339</v>
      </c>
      <c r="K19" s="65" t="s">
        <v>332</v>
      </c>
      <c r="L19" s="65" t="s">
        <v>397</v>
      </c>
      <c r="M19" s="65" t="s">
        <v>412</v>
      </c>
      <c r="N19" s="65" t="s">
        <v>413</v>
      </c>
      <c r="O19" s="63"/>
      <c r="P19" s="63"/>
      <c r="Q19" s="64">
        <v>2</v>
      </c>
      <c r="R19" s="65" t="s">
        <v>320</v>
      </c>
      <c r="S19" s="63"/>
      <c r="T19" s="65" t="s">
        <v>414</v>
      </c>
      <c r="U19" s="63"/>
      <c r="V19" s="63"/>
      <c r="W19" s="63"/>
      <c r="X19" s="64">
        <v>-1</v>
      </c>
      <c r="Y19" s="65" t="s">
        <v>415</v>
      </c>
      <c r="Z19" s="65" t="s">
        <v>320</v>
      </c>
      <c r="AA19" s="63"/>
      <c r="AB19" s="63"/>
      <c r="AC19" s="65" t="s">
        <v>319</v>
      </c>
      <c r="AD19" s="65" t="s">
        <v>416</v>
      </c>
      <c r="AE19" s="63"/>
      <c r="AF19" s="63"/>
      <c r="AG19" s="63"/>
      <c r="AH19" s="63"/>
      <c r="AI19" s="65" t="s">
        <v>329</v>
      </c>
      <c r="AJ19" s="65" t="s">
        <v>417</v>
      </c>
      <c r="AK19" s="65" t="s">
        <v>418</v>
      </c>
      <c r="AL19" s="63"/>
      <c r="AM19" s="64">
        <v>1</v>
      </c>
      <c r="AN19" s="63"/>
      <c r="AO19" s="65" t="s">
        <v>397</v>
      </c>
      <c r="AP19" s="64">
        <v>-1</v>
      </c>
      <c r="AQ19" s="63"/>
      <c r="AR19" s="63"/>
      <c r="AS19" s="63"/>
      <c r="AT19" s="63"/>
    </row>
    <row r="20" spans="1:46" ht="28" x14ac:dyDescent="0.15">
      <c r="A20" s="68" t="s">
        <v>23</v>
      </c>
      <c r="B20" s="65" t="s">
        <v>340</v>
      </c>
      <c r="C20" s="65" t="s">
        <v>419</v>
      </c>
      <c r="D20" s="64">
        <v>0</v>
      </c>
      <c r="E20" s="64">
        <v>1</v>
      </c>
      <c r="F20" s="63"/>
      <c r="G20" s="65" t="s">
        <v>361</v>
      </c>
      <c r="H20" s="65" t="s">
        <v>420</v>
      </c>
      <c r="I20" s="64">
        <v>3</v>
      </c>
      <c r="J20" s="63"/>
      <c r="K20" s="63"/>
      <c r="L20" s="65" t="s">
        <v>361</v>
      </c>
      <c r="M20" s="63"/>
      <c r="N20" s="63"/>
      <c r="O20" s="64">
        <v>2</v>
      </c>
      <c r="P20" s="65" t="s">
        <v>421</v>
      </c>
      <c r="Q20" s="63"/>
      <c r="R20" s="65" t="s">
        <v>370</v>
      </c>
      <c r="S20" s="65" t="s">
        <v>422</v>
      </c>
      <c r="T20" s="63"/>
      <c r="U20" s="65" t="s">
        <v>423</v>
      </c>
      <c r="V20" s="63"/>
      <c r="W20" s="64">
        <v>3</v>
      </c>
      <c r="X20" s="63"/>
      <c r="Y20" s="63"/>
      <c r="Z20" s="63"/>
      <c r="AA20" s="64">
        <v>2</v>
      </c>
      <c r="AB20" s="63"/>
      <c r="AC20" s="63"/>
      <c r="AD20" s="63"/>
      <c r="AE20" s="64">
        <v>2</v>
      </c>
      <c r="AF20" s="65" t="s">
        <v>424</v>
      </c>
      <c r="AG20" s="63"/>
      <c r="AH20" s="63"/>
      <c r="AI20" s="65" t="s">
        <v>381</v>
      </c>
      <c r="AJ20" s="65" t="s">
        <v>425</v>
      </c>
      <c r="AK20" s="65" t="s">
        <v>426</v>
      </c>
      <c r="AL20" s="64">
        <v>0</v>
      </c>
      <c r="AM20" s="63"/>
      <c r="AN20" s="65" t="s">
        <v>363</v>
      </c>
      <c r="AO20" s="65" t="s">
        <v>361</v>
      </c>
      <c r="AP20" s="65" t="s">
        <v>363</v>
      </c>
      <c r="AQ20" s="65" t="s">
        <v>427</v>
      </c>
      <c r="AR20" s="65" t="s">
        <v>341</v>
      </c>
      <c r="AS20" s="65" t="s">
        <v>329</v>
      </c>
      <c r="AT20" s="63"/>
    </row>
    <row r="21" spans="1:46" ht="14" x14ac:dyDescent="0.15">
      <c r="A21" s="67" t="s">
        <v>58</v>
      </c>
      <c r="B21" s="63"/>
      <c r="C21" s="64">
        <v>0</v>
      </c>
      <c r="D21" s="63"/>
      <c r="E21" s="64">
        <v>1</v>
      </c>
      <c r="F21" s="63"/>
      <c r="G21" s="64">
        <v>3</v>
      </c>
      <c r="H21" s="65" t="s">
        <v>428</v>
      </c>
      <c r="I21" s="63"/>
      <c r="J21" s="65" t="s">
        <v>429</v>
      </c>
      <c r="K21" s="63"/>
      <c r="L21" s="64">
        <v>3</v>
      </c>
      <c r="M21" s="64">
        <v>2</v>
      </c>
      <c r="N21" s="64">
        <v>2</v>
      </c>
      <c r="O21" s="63"/>
      <c r="P21" s="63"/>
      <c r="Q21" s="65" t="s">
        <v>319</v>
      </c>
      <c r="R21" s="65" t="s">
        <v>353</v>
      </c>
      <c r="S21" s="63"/>
      <c r="T21" s="65" t="s">
        <v>428</v>
      </c>
      <c r="U21" s="63"/>
      <c r="V21" s="64">
        <v>1</v>
      </c>
      <c r="W21" s="63"/>
      <c r="X21" s="64">
        <v>3</v>
      </c>
      <c r="Y21" s="64">
        <v>0</v>
      </c>
      <c r="Z21" s="64">
        <v>3</v>
      </c>
      <c r="AA21" s="63"/>
      <c r="AB21" s="65" t="s">
        <v>368</v>
      </c>
      <c r="AC21" s="63"/>
      <c r="AD21" s="64">
        <v>3</v>
      </c>
      <c r="AE21" s="63"/>
      <c r="AF21" s="63"/>
      <c r="AG21" s="63"/>
      <c r="AH21" s="63"/>
      <c r="AI21" s="63"/>
      <c r="AJ21" s="64">
        <v>2</v>
      </c>
      <c r="AK21" s="64">
        <v>2</v>
      </c>
      <c r="AL21" s="63"/>
      <c r="AM21" s="65" t="s">
        <v>332</v>
      </c>
      <c r="AN21" s="65" t="s">
        <v>430</v>
      </c>
      <c r="AO21" s="65" t="s">
        <v>329</v>
      </c>
      <c r="AP21" s="65" t="s">
        <v>430</v>
      </c>
      <c r="AQ21" s="63"/>
      <c r="AR21" s="63"/>
      <c r="AS21" s="63"/>
      <c r="AT21" s="63"/>
    </row>
    <row r="22" spans="1:46" ht="28" x14ac:dyDescent="0.15">
      <c r="A22" s="66" t="s">
        <v>218</v>
      </c>
      <c r="B22" s="63"/>
      <c r="C22" s="63"/>
      <c r="D22" s="63"/>
      <c r="E22" s="63"/>
      <c r="F22" s="65" t="s">
        <v>363</v>
      </c>
      <c r="G22" s="63"/>
      <c r="H22" s="63"/>
      <c r="I22" s="64">
        <v>2</v>
      </c>
      <c r="J22" s="63"/>
      <c r="K22" s="63"/>
      <c r="L22" s="63"/>
      <c r="M22" s="63"/>
      <c r="N22" s="64">
        <v>2</v>
      </c>
      <c r="O22" s="63"/>
      <c r="P22" s="63"/>
      <c r="Q22" s="64">
        <v>1</v>
      </c>
      <c r="R22" s="63"/>
      <c r="S22" s="63"/>
      <c r="T22" s="63"/>
      <c r="U22" s="64">
        <v>2</v>
      </c>
      <c r="V22" s="63"/>
      <c r="W22" s="63"/>
      <c r="X22" s="64">
        <v>2</v>
      </c>
      <c r="Y22" s="63"/>
      <c r="Z22" s="63"/>
      <c r="AA22" s="63"/>
      <c r="AB22" s="64">
        <v>2</v>
      </c>
      <c r="AC22" s="63"/>
      <c r="AD22" s="64">
        <v>3</v>
      </c>
      <c r="AE22" s="63"/>
      <c r="AF22" s="64">
        <v>1</v>
      </c>
      <c r="AG22" s="63"/>
      <c r="AH22" s="63"/>
      <c r="AI22" s="63"/>
      <c r="AJ22" s="63"/>
      <c r="AK22" s="63"/>
      <c r="AL22" s="63"/>
      <c r="AM22" s="64">
        <v>1</v>
      </c>
      <c r="AN22" s="63"/>
      <c r="AO22" s="63"/>
      <c r="AP22" s="63"/>
      <c r="AQ22" s="63"/>
      <c r="AR22" s="63"/>
      <c r="AS22" s="64">
        <v>2</v>
      </c>
      <c r="AT22" s="63"/>
    </row>
    <row r="23" spans="1:46" ht="28" x14ac:dyDescent="0.15">
      <c r="A23" s="67" t="s">
        <v>5</v>
      </c>
      <c r="B23" s="63"/>
      <c r="C23" s="65" t="s">
        <v>428</v>
      </c>
      <c r="D23" s="63"/>
      <c r="E23" s="63"/>
      <c r="F23" s="63"/>
      <c r="G23" s="64">
        <v>2</v>
      </c>
      <c r="H23" s="64">
        <v>2</v>
      </c>
      <c r="I23" s="63"/>
      <c r="J23" s="65" t="s">
        <v>352</v>
      </c>
      <c r="K23" s="63"/>
      <c r="L23" s="64">
        <v>2</v>
      </c>
      <c r="M23" s="65" t="s">
        <v>431</v>
      </c>
      <c r="N23" s="65" t="s">
        <v>418</v>
      </c>
      <c r="O23" s="63"/>
      <c r="P23" s="63"/>
      <c r="Q23" s="64">
        <v>1</v>
      </c>
      <c r="R23" s="64">
        <v>1</v>
      </c>
      <c r="S23" s="63"/>
      <c r="T23" s="64">
        <v>2</v>
      </c>
      <c r="U23" s="63"/>
      <c r="V23" s="63"/>
      <c r="W23" s="63"/>
      <c r="X23" s="64">
        <v>2</v>
      </c>
      <c r="Y23" s="64">
        <v>2</v>
      </c>
      <c r="Z23" s="65" t="s">
        <v>423</v>
      </c>
      <c r="AA23" s="63"/>
      <c r="AB23" s="64">
        <v>0</v>
      </c>
      <c r="AC23" s="65" t="s">
        <v>432</v>
      </c>
      <c r="AD23" s="64">
        <v>1</v>
      </c>
      <c r="AE23" s="63"/>
      <c r="AF23" s="63"/>
      <c r="AG23" s="63"/>
      <c r="AH23" s="63"/>
      <c r="AI23" s="65" t="s">
        <v>340</v>
      </c>
      <c r="AJ23" s="65" t="s">
        <v>370</v>
      </c>
      <c r="AK23" s="64">
        <v>3</v>
      </c>
      <c r="AL23" s="63"/>
      <c r="AM23" s="65" t="s">
        <v>353</v>
      </c>
      <c r="AN23" s="65" t="s">
        <v>433</v>
      </c>
      <c r="AO23" s="65" t="s">
        <v>434</v>
      </c>
      <c r="AP23" s="65" t="s">
        <v>435</v>
      </c>
      <c r="AQ23" s="63"/>
      <c r="AR23" s="63"/>
      <c r="AS23" s="63"/>
      <c r="AT23" s="63"/>
    </row>
    <row r="24" spans="1:46" ht="28" x14ac:dyDescent="0.15">
      <c r="A24" s="68" t="s">
        <v>244</v>
      </c>
      <c r="B24" s="64">
        <v>3</v>
      </c>
      <c r="C24" s="64">
        <v>3</v>
      </c>
      <c r="D24" s="63"/>
      <c r="E24" s="63"/>
      <c r="F24" s="64">
        <v>3</v>
      </c>
      <c r="G24" s="65" t="s">
        <v>382</v>
      </c>
      <c r="H24" s="64">
        <v>3</v>
      </c>
      <c r="I24" s="64"/>
      <c r="J24" s="63"/>
      <c r="K24" s="63"/>
      <c r="L24" s="65" t="s">
        <v>382</v>
      </c>
      <c r="M24" s="63"/>
      <c r="N24" s="63"/>
      <c r="O24" s="63"/>
      <c r="P24" s="65" t="s">
        <v>370</v>
      </c>
      <c r="Q24" s="63"/>
      <c r="R24" s="63"/>
      <c r="S24" s="64">
        <v>-1</v>
      </c>
      <c r="T24" s="63"/>
      <c r="U24" s="64">
        <v>2</v>
      </c>
      <c r="V24" s="64">
        <v>3</v>
      </c>
      <c r="W24" s="64">
        <v>3</v>
      </c>
      <c r="X24" s="63"/>
      <c r="Y24" s="63"/>
      <c r="Z24" s="63"/>
      <c r="AA24" s="63"/>
      <c r="AB24" s="63"/>
      <c r="AC24" s="63"/>
      <c r="AD24" s="63"/>
      <c r="AE24" s="63"/>
      <c r="AF24" s="65" t="s">
        <v>329</v>
      </c>
      <c r="AG24" s="63"/>
      <c r="AH24" s="63"/>
      <c r="AI24" s="63"/>
      <c r="AJ24" s="65" t="s">
        <v>373</v>
      </c>
      <c r="AK24" s="63"/>
      <c r="AL24" s="63"/>
      <c r="AM24" s="63"/>
      <c r="AN24" s="64">
        <v>2</v>
      </c>
      <c r="AO24" s="65" t="s">
        <v>382</v>
      </c>
      <c r="AP24" s="65" t="s">
        <v>331</v>
      </c>
      <c r="AQ24" s="65" t="s">
        <v>329</v>
      </c>
      <c r="AR24" s="64">
        <v>-1</v>
      </c>
      <c r="AS24" s="64">
        <v>3</v>
      </c>
      <c r="AT24" s="63"/>
    </row>
    <row r="25" spans="1:46" ht="28" x14ac:dyDescent="0.15">
      <c r="A25" s="68" t="s">
        <v>245</v>
      </c>
      <c r="B25" s="64">
        <v>3</v>
      </c>
      <c r="C25" s="65" t="s">
        <v>436</v>
      </c>
      <c r="D25" s="64">
        <v>0</v>
      </c>
      <c r="E25" s="63"/>
      <c r="F25" s="64"/>
      <c r="G25" s="65" t="s">
        <v>361</v>
      </c>
      <c r="H25" s="65" t="s">
        <v>437</v>
      </c>
      <c r="I25" s="64">
        <v>3</v>
      </c>
      <c r="J25" s="63"/>
      <c r="K25" s="63"/>
      <c r="L25" s="65" t="s">
        <v>361</v>
      </c>
      <c r="M25" s="63"/>
      <c r="N25" s="63"/>
      <c r="O25" s="63"/>
      <c r="P25" s="65" t="s">
        <v>438</v>
      </c>
      <c r="Q25" s="63"/>
      <c r="R25" s="63"/>
      <c r="S25" s="65" t="s">
        <v>376</v>
      </c>
      <c r="T25" s="63"/>
      <c r="U25" s="64">
        <v>0</v>
      </c>
      <c r="V25" s="63"/>
      <c r="W25" s="64">
        <v>3</v>
      </c>
      <c r="X25" s="63"/>
      <c r="Y25" s="63"/>
      <c r="Z25" s="63"/>
      <c r="AA25" s="63"/>
      <c r="AB25" s="63"/>
      <c r="AC25" s="63"/>
      <c r="AD25" s="63"/>
      <c r="AE25" s="63"/>
      <c r="AF25" s="65" t="s">
        <v>439</v>
      </c>
      <c r="AG25" s="63"/>
      <c r="AH25" s="63"/>
      <c r="AI25" s="65" t="s">
        <v>383</v>
      </c>
      <c r="AJ25" s="65" t="s">
        <v>356</v>
      </c>
      <c r="AK25" s="65" t="s">
        <v>385</v>
      </c>
      <c r="AL25" s="64">
        <v>0</v>
      </c>
      <c r="AM25" s="63"/>
      <c r="AN25" s="64">
        <v>3</v>
      </c>
      <c r="AO25" s="65" t="s">
        <v>361</v>
      </c>
      <c r="AP25" s="64">
        <v>3</v>
      </c>
      <c r="AQ25" s="65" t="s">
        <v>378</v>
      </c>
      <c r="AR25" s="65" t="s">
        <v>341</v>
      </c>
      <c r="AS25" s="64">
        <v>2</v>
      </c>
      <c r="AT25" s="63"/>
    </row>
    <row r="26" spans="1:46" ht="28" x14ac:dyDescent="0.15">
      <c r="A26" s="68" t="s">
        <v>185</v>
      </c>
      <c r="B26" s="64">
        <v>3</v>
      </c>
      <c r="C26" s="65" t="s">
        <v>321</v>
      </c>
      <c r="D26" s="64">
        <v>0</v>
      </c>
      <c r="E26" s="64">
        <v>2</v>
      </c>
      <c r="F26" s="64">
        <v>3</v>
      </c>
      <c r="G26" s="65" t="s">
        <v>382</v>
      </c>
      <c r="H26" s="65" t="s">
        <v>370</v>
      </c>
      <c r="I26" s="63"/>
      <c r="J26" s="63"/>
      <c r="K26" s="63"/>
      <c r="L26" s="65" t="s">
        <v>382</v>
      </c>
      <c r="M26" s="63"/>
      <c r="N26" s="63"/>
      <c r="O26" s="63"/>
      <c r="P26" s="65" t="s">
        <v>357</v>
      </c>
      <c r="Q26" s="63"/>
      <c r="R26" s="63"/>
      <c r="S26" s="65" t="s">
        <v>368</v>
      </c>
      <c r="T26" s="63"/>
      <c r="U26" s="64">
        <v>2</v>
      </c>
      <c r="V26" s="63"/>
      <c r="W26" s="65" t="s">
        <v>325</v>
      </c>
      <c r="X26" s="63"/>
      <c r="Y26" s="63"/>
      <c r="Z26" s="63"/>
      <c r="AA26" s="63"/>
      <c r="AB26" s="63"/>
      <c r="AC26" s="63"/>
      <c r="AD26" s="63"/>
      <c r="AE26" s="63"/>
      <c r="AF26" s="65" t="s">
        <v>329</v>
      </c>
      <c r="AG26" s="63"/>
      <c r="AH26" s="63"/>
      <c r="AI26" s="63"/>
      <c r="AJ26" s="65" t="s">
        <v>353</v>
      </c>
      <c r="AK26" s="63"/>
      <c r="AL26" s="64">
        <v>0</v>
      </c>
      <c r="AM26" s="63"/>
      <c r="AN26" s="65" t="s">
        <v>329</v>
      </c>
      <c r="AO26" s="65" t="s">
        <v>440</v>
      </c>
      <c r="AP26" s="65" t="s">
        <v>329</v>
      </c>
      <c r="AQ26" s="65" t="s">
        <v>441</v>
      </c>
      <c r="AR26" s="63"/>
      <c r="AS26" s="64">
        <v>3</v>
      </c>
      <c r="AT26" s="63"/>
    </row>
    <row r="27" spans="1:46" ht="14" x14ac:dyDescent="0.15">
      <c r="A27" s="67" t="s">
        <v>246</v>
      </c>
      <c r="B27" s="63"/>
      <c r="C27" s="64"/>
      <c r="D27" s="63"/>
      <c r="E27" s="64">
        <v>2</v>
      </c>
      <c r="F27" s="63"/>
      <c r="G27" s="64">
        <v>2</v>
      </c>
      <c r="H27" s="63"/>
      <c r="I27" s="63"/>
      <c r="J27" s="64">
        <v>1</v>
      </c>
      <c r="K27" s="64">
        <v>2</v>
      </c>
      <c r="L27" s="64">
        <v>2</v>
      </c>
      <c r="M27" s="64">
        <v>2</v>
      </c>
      <c r="N27" s="64">
        <v>2</v>
      </c>
      <c r="O27" s="63"/>
      <c r="P27" s="63"/>
      <c r="Q27" s="64">
        <v>2</v>
      </c>
      <c r="R27" s="64">
        <v>2</v>
      </c>
      <c r="S27" s="63"/>
      <c r="T27" s="64">
        <v>1</v>
      </c>
      <c r="U27" s="63"/>
      <c r="V27" s="63"/>
      <c r="W27" s="63"/>
      <c r="X27" s="63"/>
      <c r="Y27" s="63"/>
      <c r="Z27" s="63"/>
      <c r="AA27" s="63"/>
      <c r="AB27" s="63"/>
      <c r="AC27" s="64">
        <v>2</v>
      </c>
      <c r="AD27" s="64">
        <v>1</v>
      </c>
      <c r="AE27" s="63"/>
      <c r="AF27" s="63"/>
      <c r="AG27" s="63"/>
      <c r="AH27" s="63"/>
      <c r="AI27" s="64">
        <v>1</v>
      </c>
      <c r="AJ27" s="64">
        <v>1</v>
      </c>
      <c r="AK27" s="63"/>
      <c r="AL27" s="63"/>
      <c r="AM27" s="64">
        <v>1</v>
      </c>
      <c r="AN27" s="64">
        <v>1</v>
      </c>
      <c r="AO27" s="64">
        <v>2</v>
      </c>
      <c r="AP27" s="64">
        <v>1</v>
      </c>
      <c r="AQ27" s="63"/>
      <c r="AR27" s="63"/>
      <c r="AS27" s="63"/>
      <c r="AT27" s="63"/>
    </row>
    <row r="28" spans="1:46" ht="28" x14ac:dyDescent="0.15">
      <c r="A28" s="68" t="s">
        <v>231</v>
      </c>
      <c r="B28" s="64">
        <v>3</v>
      </c>
      <c r="C28" s="65" t="s">
        <v>321</v>
      </c>
      <c r="D28" s="64">
        <v>0</v>
      </c>
      <c r="E28" s="63"/>
      <c r="F28" s="64">
        <v>3</v>
      </c>
      <c r="G28" s="65" t="s">
        <v>442</v>
      </c>
      <c r="H28" s="65" t="s">
        <v>340</v>
      </c>
      <c r="I28" s="64">
        <v>3</v>
      </c>
      <c r="J28" s="63"/>
      <c r="K28" s="63"/>
      <c r="L28" s="65" t="s">
        <v>442</v>
      </c>
      <c r="M28" s="63"/>
      <c r="N28" s="63"/>
      <c r="O28" s="63"/>
      <c r="P28" s="64">
        <v>3</v>
      </c>
      <c r="Q28" s="63"/>
      <c r="R28" s="64">
        <v>3</v>
      </c>
      <c r="S28" s="63"/>
      <c r="T28" s="63"/>
      <c r="U28" s="65" t="s">
        <v>363</v>
      </c>
      <c r="V28" s="64">
        <v>3</v>
      </c>
      <c r="W28" s="64">
        <v>0</v>
      </c>
      <c r="X28" s="63"/>
      <c r="Y28" s="63"/>
      <c r="Z28" s="63"/>
      <c r="AA28" s="63"/>
      <c r="AB28" s="63"/>
      <c r="AC28" s="63"/>
      <c r="AD28" s="63"/>
      <c r="AE28" s="63"/>
      <c r="AF28" s="64">
        <v>2</v>
      </c>
      <c r="AG28" s="63"/>
      <c r="AH28" s="63"/>
      <c r="AI28" s="63"/>
      <c r="AJ28" s="63"/>
      <c r="AK28" s="63"/>
      <c r="AL28" s="64">
        <v>0</v>
      </c>
      <c r="AM28" s="63"/>
      <c r="AN28" s="65" t="s">
        <v>329</v>
      </c>
      <c r="AO28" s="65" t="s">
        <v>443</v>
      </c>
      <c r="AP28" s="65" t="s">
        <v>329</v>
      </c>
      <c r="AQ28" s="65" t="s">
        <v>428</v>
      </c>
      <c r="AR28" s="64">
        <v>1</v>
      </c>
      <c r="AS28" s="64">
        <v>3</v>
      </c>
      <c r="AT28" s="63"/>
    </row>
    <row r="29" spans="1:46" ht="28" x14ac:dyDescent="0.15">
      <c r="A29" s="68" t="s">
        <v>35</v>
      </c>
      <c r="B29" s="64">
        <v>3</v>
      </c>
      <c r="C29" s="65" t="s">
        <v>444</v>
      </c>
      <c r="D29" s="63"/>
      <c r="E29" s="65" t="s">
        <v>376</v>
      </c>
      <c r="F29" s="65" t="s">
        <v>370</v>
      </c>
      <c r="G29" s="64">
        <v>1</v>
      </c>
      <c r="H29" s="64">
        <v>1</v>
      </c>
      <c r="I29" s="64">
        <v>3</v>
      </c>
      <c r="J29" s="63"/>
      <c r="K29" s="63"/>
      <c r="L29" s="64">
        <v>1</v>
      </c>
      <c r="M29" s="63"/>
      <c r="N29" s="63"/>
      <c r="O29" s="64">
        <v>1</v>
      </c>
      <c r="P29" s="65" t="s">
        <v>370</v>
      </c>
      <c r="Q29" s="63"/>
      <c r="R29" s="65" t="s">
        <v>341</v>
      </c>
      <c r="S29" s="65" t="s">
        <v>387</v>
      </c>
      <c r="T29" s="63"/>
      <c r="U29" s="63"/>
      <c r="V29" s="63"/>
      <c r="W29" s="65" t="s">
        <v>445</v>
      </c>
      <c r="X29" s="63"/>
      <c r="Y29" s="63"/>
      <c r="Z29" s="63"/>
      <c r="AA29" s="64">
        <v>1</v>
      </c>
      <c r="AB29" s="63"/>
      <c r="AC29" s="63"/>
      <c r="AD29" s="63"/>
      <c r="AE29" s="65" t="s">
        <v>340</v>
      </c>
      <c r="AF29" s="63"/>
      <c r="AG29" s="63"/>
      <c r="AH29" s="63"/>
      <c r="AI29" s="65" t="s">
        <v>446</v>
      </c>
      <c r="AJ29" s="65" t="s">
        <v>447</v>
      </c>
      <c r="AK29" s="64">
        <v>3</v>
      </c>
      <c r="AL29" s="63"/>
      <c r="AM29" s="63"/>
      <c r="AN29" s="65" t="s">
        <v>370</v>
      </c>
      <c r="AO29" s="65" t="s">
        <v>325</v>
      </c>
      <c r="AP29" s="65" t="s">
        <v>448</v>
      </c>
      <c r="AQ29" s="64">
        <v>0</v>
      </c>
      <c r="AR29" s="64">
        <v>-1</v>
      </c>
      <c r="AS29" s="65" t="s">
        <v>449</v>
      </c>
      <c r="AT29" s="63"/>
    </row>
    <row r="30" spans="1:46" ht="28" x14ac:dyDescent="0.15">
      <c r="A30" s="68" t="s">
        <v>67</v>
      </c>
      <c r="B30" s="64">
        <v>3</v>
      </c>
      <c r="C30" s="65" t="s">
        <v>450</v>
      </c>
      <c r="D30" s="63"/>
      <c r="E30" s="64">
        <v>1</v>
      </c>
      <c r="F30" s="65" t="s">
        <v>368</v>
      </c>
      <c r="G30" s="65" t="s">
        <v>382</v>
      </c>
      <c r="H30" s="65" t="s">
        <v>451</v>
      </c>
      <c r="I30" s="63"/>
      <c r="J30" s="63"/>
      <c r="K30" s="63"/>
      <c r="L30" s="65" t="s">
        <v>382</v>
      </c>
      <c r="M30" s="63"/>
      <c r="N30" s="63"/>
      <c r="O30" s="65" t="s">
        <v>332</v>
      </c>
      <c r="P30" s="65" t="s">
        <v>370</v>
      </c>
      <c r="Q30" s="63"/>
      <c r="R30" s="64">
        <v>3</v>
      </c>
      <c r="S30" s="65" t="s">
        <v>452</v>
      </c>
      <c r="T30" s="63"/>
      <c r="U30" s="64">
        <v>2</v>
      </c>
      <c r="V30" s="64">
        <v>1</v>
      </c>
      <c r="W30" s="64">
        <v>3</v>
      </c>
      <c r="X30" s="63"/>
      <c r="Y30" s="63"/>
      <c r="Z30" s="63"/>
      <c r="AA30" s="64">
        <v>2</v>
      </c>
      <c r="AB30" s="63"/>
      <c r="AC30" s="63"/>
      <c r="AD30" s="63"/>
      <c r="AE30" s="65" t="s">
        <v>332</v>
      </c>
      <c r="AF30" s="65" t="s">
        <v>329</v>
      </c>
      <c r="AG30" s="63"/>
      <c r="AH30" s="63"/>
      <c r="AI30" s="64">
        <v>2</v>
      </c>
      <c r="AJ30" s="65" t="s">
        <v>453</v>
      </c>
      <c r="AK30" s="63"/>
      <c r="AL30" s="63"/>
      <c r="AM30" s="63"/>
      <c r="AN30" s="65" t="s">
        <v>418</v>
      </c>
      <c r="AO30" s="65" t="s">
        <v>382</v>
      </c>
      <c r="AP30" s="65" t="s">
        <v>454</v>
      </c>
      <c r="AQ30" s="65" t="s">
        <v>455</v>
      </c>
      <c r="AR30" s="65" t="s">
        <v>447</v>
      </c>
      <c r="AS30" s="64">
        <v>3</v>
      </c>
      <c r="AT30" s="63"/>
    </row>
    <row r="31" spans="1:46" ht="14" x14ac:dyDescent="0.15">
      <c r="A31" s="67" t="s">
        <v>226</v>
      </c>
      <c r="B31" s="63"/>
      <c r="C31" s="65" t="s">
        <v>332</v>
      </c>
      <c r="D31" s="63"/>
      <c r="E31" s="64">
        <v>2</v>
      </c>
      <c r="F31" s="63"/>
      <c r="G31" s="64">
        <v>2</v>
      </c>
      <c r="H31" s="63"/>
      <c r="I31" s="63"/>
      <c r="J31" s="64">
        <v>1</v>
      </c>
      <c r="K31" s="64">
        <v>2</v>
      </c>
      <c r="L31" s="64">
        <v>2</v>
      </c>
      <c r="M31" s="64">
        <v>2</v>
      </c>
      <c r="N31" s="64">
        <v>2</v>
      </c>
      <c r="O31" s="63"/>
      <c r="P31" s="63"/>
      <c r="Q31" s="64">
        <v>2</v>
      </c>
      <c r="R31" s="64">
        <v>2</v>
      </c>
      <c r="S31" s="63"/>
      <c r="T31" s="64">
        <v>1</v>
      </c>
      <c r="U31" s="63"/>
      <c r="V31" s="63"/>
      <c r="W31" s="63"/>
      <c r="X31" s="63"/>
      <c r="Y31" s="63"/>
      <c r="Z31" s="63"/>
      <c r="AA31" s="63"/>
      <c r="AB31" s="63"/>
      <c r="AC31" s="65" t="s">
        <v>332</v>
      </c>
      <c r="AD31" s="65" t="s">
        <v>319</v>
      </c>
      <c r="AE31" s="63"/>
      <c r="AF31" s="63"/>
      <c r="AG31" s="63"/>
      <c r="AH31" s="63"/>
      <c r="AI31" s="64">
        <v>1</v>
      </c>
      <c r="AJ31" s="64">
        <v>1</v>
      </c>
      <c r="AK31" s="64"/>
      <c r="AL31" s="63"/>
      <c r="AM31" s="64">
        <v>1</v>
      </c>
      <c r="AN31" s="64">
        <v>1</v>
      </c>
      <c r="AO31" s="64">
        <v>2</v>
      </c>
      <c r="AP31" s="64">
        <v>1</v>
      </c>
      <c r="AQ31" s="63"/>
      <c r="AR31" s="63"/>
      <c r="AS31" s="63"/>
      <c r="AT31" s="63"/>
    </row>
    <row r="32" spans="1:46" ht="28" x14ac:dyDescent="0.15">
      <c r="A32" s="67" t="s">
        <v>26</v>
      </c>
      <c r="B32" s="63"/>
      <c r="C32" s="65" t="s">
        <v>363</v>
      </c>
      <c r="D32" s="63"/>
      <c r="E32" s="65" t="s">
        <v>353</v>
      </c>
      <c r="F32" s="63"/>
      <c r="G32" s="65" t="s">
        <v>456</v>
      </c>
      <c r="H32" s="65" t="s">
        <v>418</v>
      </c>
      <c r="I32" s="63"/>
      <c r="J32" s="65" t="s">
        <v>456</v>
      </c>
      <c r="K32" s="65" t="s">
        <v>332</v>
      </c>
      <c r="L32" s="65" t="s">
        <v>456</v>
      </c>
      <c r="M32" s="65" t="s">
        <v>333</v>
      </c>
      <c r="N32" s="65" t="s">
        <v>339</v>
      </c>
      <c r="O32" s="63"/>
      <c r="P32" s="63"/>
      <c r="Q32" s="65" t="s">
        <v>368</v>
      </c>
      <c r="R32" s="65" t="s">
        <v>457</v>
      </c>
      <c r="S32" s="63"/>
      <c r="T32" s="65" t="s">
        <v>458</v>
      </c>
      <c r="U32" s="63"/>
      <c r="V32" s="64">
        <v>3</v>
      </c>
      <c r="W32" s="63"/>
      <c r="X32" s="65" t="s">
        <v>363</v>
      </c>
      <c r="Y32" s="65" t="s">
        <v>459</v>
      </c>
      <c r="Z32" s="65" t="s">
        <v>363</v>
      </c>
      <c r="AA32" s="63"/>
      <c r="AB32" s="64">
        <v>3</v>
      </c>
      <c r="AC32" s="63"/>
      <c r="AD32" s="65" t="s">
        <v>363</v>
      </c>
      <c r="AE32" s="63"/>
      <c r="AF32" s="63"/>
      <c r="AG32" s="63"/>
      <c r="AH32" s="63"/>
      <c r="AI32" s="65" t="s">
        <v>460</v>
      </c>
      <c r="AJ32" s="65" t="s">
        <v>461</v>
      </c>
      <c r="AK32" s="65" t="s">
        <v>332</v>
      </c>
      <c r="AL32" s="63"/>
      <c r="AM32" s="64">
        <v>3</v>
      </c>
      <c r="AN32" s="64">
        <v>3</v>
      </c>
      <c r="AO32" s="65" t="s">
        <v>456</v>
      </c>
      <c r="AP32" s="64">
        <v>3</v>
      </c>
      <c r="AQ32" s="63"/>
      <c r="AR32" s="63"/>
      <c r="AS32" s="63"/>
      <c r="AT32" s="63"/>
    </row>
    <row r="33" spans="1:46" ht="28" x14ac:dyDescent="0.15">
      <c r="A33" s="68" t="s">
        <v>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5" t="s">
        <v>400</v>
      </c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5" t="s">
        <v>400</v>
      </c>
    </row>
    <row r="34" spans="1:46" ht="28" x14ac:dyDescent="0.15">
      <c r="A34" s="66" t="s">
        <v>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5" t="s">
        <v>462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5" t="s">
        <v>462</v>
      </c>
    </row>
    <row r="35" spans="1:46" ht="14" x14ac:dyDescent="0.15">
      <c r="A35" s="66" t="s">
        <v>6</v>
      </c>
      <c r="B35" s="64">
        <v>1</v>
      </c>
      <c r="C35" s="63"/>
      <c r="D35" s="63"/>
      <c r="E35" s="63"/>
      <c r="F35" s="65" t="s">
        <v>353</v>
      </c>
      <c r="G35" s="63"/>
      <c r="H35" s="63"/>
      <c r="I35" s="63"/>
      <c r="J35" s="65" t="s">
        <v>463</v>
      </c>
      <c r="K35" s="63"/>
      <c r="L35" s="63"/>
      <c r="M35" s="65" t="s">
        <v>397</v>
      </c>
      <c r="N35" s="65" t="s">
        <v>319</v>
      </c>
      <c r="O35" s="64">
        <v>3</v>
      </c>
      <c r="P35" s="64">
        <v>1</v>
      </c>
      <c r="Q35" s="65" t="s">
        <v>394</v>
      </c>
      <c r="R35" s="63"/>
      <c r="S35" s="65" t="s">
        <v>332</v>
      </c>
      <c r="T35" s="65" t="s">
        <v>464</v>
      </c>
      <c r="U35" s="63"/>
      <c r="V35" s="63"/>
      <c r="W35" s="65" t="s">
        <v>320</v>
      </c>
      <c r="X35" s="63"/>
      <c r="Y35" s="65" t="s">
        <v>465</v>
      </c>
      <c r="Z35" s="63"/>
      <c r="AA35" s="64">
        <v>3</v>
      </c>
      <c r="AB35" s="63"/>
      <c r="AC35" s="65" t="s">
        <v>466</v>
      </c>
      <c r="AD35" s="64">
        <v>3</v>
      </c>
      <c r="AE35" s="64">
        <v>3</v>
      </c>
      <c r="AF35" s="65" t="s">
        <v>467</v>
      </c>
      <c r="AG35" s="63"/>
      <c r="AH35" s="63"/>
      <c r="AI35" s="63"/>
      <c r="AJ35" s="63"/>
      <c r="AK35" s="63"/>
      <c r="AL35" s="64">
        <v>-1</v>
      </c>
      <c r="AM35" s="65" t="s">
        <v>468</v>
      </c>
      <c r="AN35" s="63"/>
      <c r="AO35" s="63"/>
      <c r="AP35" s="63"/>
      <c r="AQ35" s="65" t="s">
        <v>469</v>
      </c>
      <c r="AR35" s="64">
        <v>1</v>
      </c>
      <c r="AS35" s="65" t="s">
        <v>470</v>
      </c>
      <c r="AT35" s="63"/>
    </row>
    <row r="36" spans="1:46" ht="28" x14ac:dyDescent="0.15">
      <c r="A36" s="66" t="s">
        <v>51</v>
      </c>
      <c r="B36" s="63"/>
      <c r="C36" s="63"/>
      <c r="D36" s="63"/>
      <c r="E36" s="63"/>
      <c r="F36" s="64">
        <v>2</v>
      </c>
      <c r="G36" s="63"/>
      <c r="H36" s="63"/>
      <c r="I36" s="65" t="s">
        <v>353</v>
      </c>
      <c r="J36" s="65" t="s">
        <v>368</v>
      </c>
      <c r="K36" s="63"/>
      <c r="L36" s="63"/>
      <c r="M36" s="63"/>
      <c r="N36" s="64">
        <v>2</v>
      </c>
      <c r="O36" s="64">
        <v>3</v>
      </c>
      <c r="P36" s="63"/>
      <c r="Q36" s="65" t="s">
        <v>341</v>
      </c>
      <c r="R36" s="63"/>
      <c r="S36" s="65" t="s">
        <v>401</v>
      </c>
      <c r="T36" s="65" t="s">
        <v>471</v>
      </c>
      <c r="U36" s="64">
        <v>3</v>
      </c>
      <c r="V36" s="63"/>
      <c r="W36" s="65" t="s">
        <v>319</v>
      </c>
      <c r="X36" s="65" t="s">
        <v>319</v>
      </c>
      <c r="Y36" s="65" t="s">
        <v>344</v>
      </c>
      <c r="Z36" s="65" t="s">
        <v>329</v>
      </c>
      <c r="AA36" s="64">
        <v>3</v>
      </c>
      <c r="AB36" s="63"/>
      <c r="AC36" s="65" t="s">
        <v>353</v>
      </c>
      <c r="AD36" s="65" t="s">
        <v>401</v>
      </c>
      <c r="AE36" s="64">
        <v>3</v>
      </c>
      <c r="AF36" s="65" t="s">
        <v>323</v>
      </c>
      <c r="AG36" s="63"/>
      <c r="AH36" s="63"/>
      <c r="AI36" s="63"/>
      <c r="AJ36" s="63"/>
      <c r="AK36" s="63"/>
      <c r="AL36" s="63"/>
      <c r="AM36" s="65" t="s">
        <v>340</v>
      </c>
      <c r="AN36" s="63"/>
      <c r="AO36" s="63"/>
      <c r="AP36" s="63"/>
      <c r="AQ36" s="65" t="s">
        <v>368</v>
      </c>
      <c r="AR36" s="65" t="s">
        <v>353</v>
      </c>
      <c r="AS36" s="64">
        <v>2</v>
      </c>
      <c r="AT36" s="63"/>
    </row>
    <row r="37" spans="1:46" ht="28" x14ac:dyDescent="0.15">
      <c r="A37" s="66" t="s">
        <v>19</v>
      </c>
      <c r="B37" s="65" t="s">
        <v>387</v>
      </c>
      <c r="C37" s="63"/>
      <c r="D37" s="64">
        <v>-1</v>
      </c>
      <c r="E37" s="63"/>
      <c r="F37" s="65" t="s">
        <v>353</v>
      </c>
      <c r="G37" s="63"/>
      <c r="H37" s="63"/>
      <c r="I37" s="63"/>
      <c r="J37" s="65" t="s">
        <v>447</v>
      </c>
      <c r="K37" s="65" t="s">
        <v>439</v>
      </c>
      <c r="L37" s="63"/>
      <c r="M37" s="65" t="s">
        <v>472</v>
      </c>
      <c r="N37" s="65" t="s">
        <v>473</v>
      </c>
      <c r="O37" s="63"/>
      <c r="P37" s="65" t="s">
        <v>346</v>
      </c>
      <c r="Q37" s="65" t="s">
        <v>319</v>
      </c>
      <c r="R37" s="63"/>
      <c r="S37" s="65" t="s">
        <v>407</v>
      </c>
      <c r="T37" s="65" t="s">
        <v>371</v>
      </c>
      <c r="U37" s="64">
        <v>1</v>
      </c>
      <c r="V37" s="63"/>
      <c r="W37" s="64">
        <v>2</v>
      </c>
      <c r="X37" s="63"/>
      <c r="Y37" s="65" t="s">
        <v>333</v>
      </c>
      <c r="Z37" s="63"/>
      <c r="AA37" s="63"/>
      <c r="AB37" s="63"/>
      <c r="AC37" s="64">
        <v>1</v>
      </c>
      <c r="AD37" s="63"/>
      <c r="AE37" s="63"/>
      <c r="AF37" s="65" t="s">
        <v>329</v>
      </c>
      <c r="AG37" s="63"/>
      <c r="AH37" s="63"/>
      <c r="AI37" s="63"/>
      <c r="AJ37" s="63"/>
      <c r="AK37" s="63"/>
      <c r="AL37" s="65" t="s">
        <v>447</v>
      </c>
      <c r="AM37" s="65" t="s">
        <v>447</v>
      </c>
      <c r="AN37" s="63"/>
      <c r="AO37" s="63"/>
      <c r="AP37" s="63"/>
      <c r="AQ37" s="64">
        <v>-1</v>
      </c>
      <c r="AR37" s="65" t="s">
        <v>332</v>
      </c>
      <c r="AS37" s="65" t="s">
        <v>333</v>
      </c>
      <c r="AT37" s="63"/>
    </row>
    <row r="38" spans="1:46" ht="14" x14ac:dyDescent="0.15">
      <c r="A38" s="67" t="s">
        <v>247</v>
      </c>
      <c r="B38" s="63"/>
      <c r="C38" s="65" t="s">
        <v>321</v>
      </c>
      <c r="D38" s="63"/>
      <c r="E38" s="63"/>
      <c r="F38" s="63"/>
      <c r="G38" s="63"/>
      <c r="H38" s="65" t="s">
        <v>325</v>
      </c>
      <c r="I38" s="63"/>
      <c r="J38" s="65" t="s">
        <v>342</v>
      </c>
      <c r="K38" s="64">
        <v>1</v>
      </c>
      <c r="L38" s="63"/>
      <c r="M38" s="64">
        <v>1</v>
      </c>
      <c r="N38" s="64">
        <v>1</v>
      </c>
      <c r="O38" s="63"/>
      <c r="P38" s="63"/>
      <c r="Q38" s="63"/>
      <c r="R38" s="63"/>
      <c r="S38" s="63"/>
      <c r="T38" s="64">
        <v>0</v>
      </c>
      <c r="U38" s="63"/>
      <c r="V38" s="63"/>
      <c r="W38" s="63"/>
      <c r="X38" s="63"/>
      <c r="Y38" s="64">
        <v>0</v>
      </c>
      <c r="Z38" s="64">
        <v>0</v>
      </c>
      <c r="AA38" s="63"/>
      <c r="AB38" s="64">
        <v>0</v>
      </c>
      <c r="AC38" s="63"/>
      <c r="AD38" s="63"/>
      <c r="AE38" s="63"/>
      <c r="AF38" s="63"/>
      <c r="AG38" s="63"/>
      <c r="AH38" s="63"/>
      <c r="AI38" s="64">
        <v>-1</v>
      </c>
      <c r="AJ38" s="64"/>
      <c r="AK38" s="65" t="s">
        <v>387</v>
      </c>
      <c r="AL38" s="63"/>
      <c r="AM38" s="64">
        <v>-1</v>
      </c>
      <c r="AN38" s="63"/>
      <c r="AO38" s="64">
        <v>0</v>
      </c>
      <c r="AP38" s="63"/>
      <c r="AQ38" s="63"/>
      <c r="AR38" s="63"/>
      <c r="AS38" s="63"/>
      <c r="AT38" s="63"/>
    </row>
    <row r="39" spans="1:46" ht="14" x14ac:dyDescent="0.15">
      <c r="A39" s="68" t="s">
        <v>248</v>
      </c>
      <c r="B39" s="64">
        <v>-1</v>
      </c>
      <c r="C39" s="63"/>
      <c r="D39" s="63"/>
      <c r="E39" s="63"/>
      <c r="F39" s="63"/>
      <c r="G39" s="64">
        <v>2</v>
      </c>
      <c r="H39" s="65" t="s">
        <v>329</v>
      </c>
      <c r="I39" s="63"/>
      <c r="J39" s="63"/>
      <c r="K39" s="63"/>
      <c r="L39" s="64">
        <v>2</v>
      </c>
      <c r="M39" s="63"/>
      <c r="N39" s="63"/>
      <c r="O39" s="64">
        <v>2</v>
      </c>
      <c r="P39" s="64">
        <v>-1</v>
      </c>
      <c r="Q39" s="63"/>
      <c r="R39" s="63"/>
      <c r="S39" s="64">
        <v>2</v>
      </c>
      <c r="T39" s="63"/>
      <c r="U39" s="65" t="s">
        <v>329</v>
      </c>
      <c r="V39" s="64">
        <v>3</v>
      </c>
      <c r="W39" s="65" t="s">
        <v>329</v>
      </c>
      <c r="X39" s="63"/>
      <c r="Y39" s="63"/>
      <c r="Z39" s="63"/>
      <c r="AA39" s="64">
        <v>2</v>
      </c>
      <c r="AB39" s="63"/>
      <c r="AC39" s="63"/>
      <c r="AD39" s="63"/>
      <c r="AE39" s="64">
        <v>2</v>
      </c>
      <c r="AF39" s="64">
        <v>3</v>
      </c>
      <c r="AG39" s="63"/>
      <c r="AH39" s="63"/>
      <c r="AI39" s="65" t="s">
        <v>407</v>
      </c>
      <c r="AJ39" s="65" t="s">
        <v>329</v>
      </c>
      <c r="AK39" s="65" t="s">
        <v>344</v>
      </c>
      <c r="AL39" s="64">
        <v>1</v>
      </c>
      <c r="AM39" s="63"/>
      <c r="AN39" s="65" t="s">
        <v>364</v>
      </c>
      <c r="AO39" s="64">
        <v>2</v>
      </c>
      <c r="AP39" s="65" t="s">
        <v>364</v>
      </c>
      <c r="AQ39" s="65" t="s">
        <v>397</v>
      </c>
      <c r="AR39" s="64">
        <v>2</v>
      </c>
      <c r="AS39" s="63"/>
      <c r="AT39" s="63"/>
    </row>
    <row r="40" spans="1:46" ht="28" x14ac:dyDescent="0.15">
      <c r="A40" s="66" t="s">
        <v>249</v>
      </c>
      <c r="B40" s="64">
        <v>-1</v>
      </c>
      <c r="C40" s="63"/>
      <c r="D40" s="63"/>
      <c r="E40" s="63"/>
      <c r="F40" s="65" t="s">
        <v>332</v>
      </c>
      <c r="G40" s="63"/>
      <c r="H40" s="63"/>
      <c r="I40" s="63"/>
      <c r="J40" s="65" t="s">
        <v>398</v>
      </c>
      <c r="K40" s="63"/>
      <c r="L40" s="63"/>
      <c r="M40" s="64">
        <v>1</v>
      </c>
      <c r="N40" s="63"/>
      <c r="O40" s="64">
        <v>3</v>
      </c>
      <c r="P40" s="64">
        <v>-1</v>
      </c>
      <c r="Q40" s="64">
        <v>1</v>
      </c>
      <c r="R40" s="63"/>
      <c r="S40" s="63"/>
      <c r="T40" s="65" t="s">
        <v>368</v>
      </c>
      <c r="U40" s="65" t="s">
        <v>474</v>
      </c>
      <c r="V40" s="63"/>
      <c r="W40" s="65" t="s">
        <v>358</v>
      </c>
      <c r="X40" s="64">
        <v>1</v>
      </c>
      <c r="Y40" s="64">
        <v>1</v>
      </c>
      <c r="Z40" s="65" t="s">
        <v>353</v>
      </c>
      <c r="AA40" s="64">
        <v>3</v>
      </c>
      <c r="AB40" s="65" t="s">
        <v>332</v>
      </c>
      <c r="AC40" s="65" t="s">
        <v>320</v>
      </c>
      <c r="AD40" s="65" t="s">
        <v>401</v>
      </c>
      <c r="AE40" s="64">
        <v>3</v>
      </c>
      <c r="AF40" s="64">
        <v>1</v>
      </c>
      <c r="AG40" s="63"/>
      <c r="AH40" s="63"/>
      <c r="AI40" s="63"/>
      <c r="AJ40" s="63"/>
      <c r="AK40" s="63"/>
      <c r="AL40" s="63"/>
      <c r="AM40" s="65" t="s">
        <v>398</v>
      </c>
      <c r="AN40" s="63"/>
      <c r="AO40" s="63"/>
      <c r="AP40" s="63"/>
      <c r="AQ40" s="65" t="s">
        <v>376</v>
      </c>
      <c r="AR40" s="64">
        <v>1</v>
      </c>
      <c r="AS40" s="65" t="s">
        <v>332</v>
      </c>
      <c r="AT40" s="63"/>
    </row>
    <row r="41" spans="1:46" ht="14" x14ac:dyDescent="0.15">
      <c r="A41" s="66" t="s">
        <v>221</v>
      </c>
      <c r="B41" s="64">
        <v>2</v>
      </c>
      <c r="C41" s="63"/>
      <c r="D41" s="64">
        <v>0</v>
      </c>
      <c r="E41" s="63"/>
      <c r="F41" s="64">
        <v>1</v>
      </c>
      <c r="G41" s="63"/>
      <c r="H41" s="63"/>
      <c r="I41" s="64">
        <v>1</v>
      </c>
      <c r="J41" s="65" t="s">
        <v>368</v>
      </c>
      <c r="K41" s="65" t="s">
        <v>340</v>
      </c>
      <c r="L41" s="63"/>
      <c r="M41" s="65" t="s">
        <v>352</v>
      </c>
      <c r="N41" s="65" t="s">
        <v>474</v>
      </c>
      <c r="O41" s="64">
        <v>3</v>
      </c>
      <c r="P41" s="65" t="s">
        <v>335</v>
      </c>
      <c r="Q41" s="64">
        <v>3</v>
      </c>
      <c r="R41" s="63"/>
      <c r="S41" s="65" t="s">
        <v>341</v>
      </c>
      <c r="T41" s="65" t="s">
        <v>333</v>
      </c>
      <c r="U41" s="65" t="s">
        <v>353</v>
      </c>
      <c r="V41" s="63"/>
      <c r="W41" s="65" t="s">
        <v>330</v>
      </c>
      <c r="X41" s="65" t="s">
        <v>335</v>
      </c>
      <c r="Y41" s="65" t="s">
        <v>333</v>
      </c>
      <c r="Z41" s="65" t="s">
        <v>475</v>
      </c>
      <c r="AA41" s="64">
        <v>3</v>
      </c>
      <c r="AB41" s="65" t="s">
        <v>476</v>
      </c>
      <c r="AC41" s="65" t="s">
        <v>423</v>
      </c>
      <c r="AD41" s="65" t="s">
        <v>335</v>
      </c>
      <c r="AE41" s="64">
        <v>3</v>
      </c>
      <c r="AF41" s="65" t="s">
        <v>333</v>
      </c>
      <c r="AG41" s="63"/>
      <c r="AH41" s="63"/>
      <c r="AI41" s="63"/>
      <c r="AJ41" s="63"/>
      <c r="AK41" s="63"/>
      <c r="AL41" s="64">
        <v>0</v>
      </c>
      <c r="AM41" s="64">
        <v>3</v>
      </c>
      <c r="AN41" s="63"/>
      <c r="AO41" s="63"/>
      <c r="AP41" s="63"/>
      <c r="AQ41" s="65" t="s">
        <v>348</v>
      </c>
      <c r="AR41" s="65" t="s">
        <v>340</v>
      </c>
      <c r="AS41" s="65" t="s">
        <v>340</v>
      </c>
      <c r="AT41" s="63"/>
    </row>
    <row r="42" spans="1:46" ht="14" x14ac:dyDescent="0.15">
      <c r="A42" s="66" t="s">
        <v>167</v>
      </c>
      <c r="B42" s="64">
        <v>-1</v>
      </c>
      <c r="C42" s="63"/>
      <c r="D42" s="63"/>
      <c r="E42" s="63"/>
      <c r="F42" s="65" t="s">
        <v>332</v>
      </c>
      <c r="G42" s="63"/>
      <c r="H42" s="63"/>
      <c r="I42" s="63"/>
      <c r="J42" s="65" t="s">
        <v>477</v>
      </c>
      <c r="K42" s="63"/>
      <c r="L42" s="63"/>
      <c r="M42" s="64">
        <v>1</v>
      </c>
      <c r="N42" s="63"/>
      <c r="O42" s="64">
        <v>3</v>
      </c>
      <c r="P42" s="64">
        <v>-1</v>
      </c>
      <c r="Q42" s="65" t="s">
        <v>478</v>
      </c>
      <c r="R42" s="63"/>
      <c r="S42" s="64">
        <v>1</v>
      </c>
      <c r="T42" s="65" t="s">
        <v>368</v>
      </c>
      <c r="U42" s="65" t="s">
        <v>474</v>
      </c>
      <c r="V42" s="63"/>
      <c r="W42" s="65" t="s">
        <v>479</v>
      </c>
      <c r="X42" s="65" t="s">
        <v>353</v>
      </c>
      <c r="Y42" s="64">
        <v>1</v>
      </c>
      <c r="Z42" s="65" t="s">
        <v>353</v>
      </c>
      <c r="AA42" s="64">
        <v>3</v>
      </c>
      <c r="AB42" s="65" t="s">
        <v>332</v>
      </c>
      <c r="AC42" s="65" t="s">
        <v>480</v>
      </c>
      <c r="AD42" s="65" t="s">
        <v>481</v>
      </c>
      <c r="AE42" s="64">
        <v>3</v>
      </c>
      <c r="AF42" s="64">
        <v>1</v>
      </c>
      <c r="AG42" s="63"/>
      <c r="AH42" s="63"/>
      <c r="AI42" s="63"/>
      <c r="AJ42" s="63"/>
      <c r="AK42" s="63"/>
      <c r="AL42" s="63"/>
      <c r="AM42" s="65" t="s">
        <v>398</v>
      </c>
      <c r="AN42" s="63"/>
      <c r="AO42" s="63"/>
      <c r="AP42" s="63"/>
      <c r="AQ42" s="65" t="s">
        <v>376</v>
      </c>
      <c r="AR42" s="65" t="s">
        <v>353</v>
      </c>
      <c r="AS42" s="65" t="s">
        <v>482</v>
      </c>
      <c r="AT42" s="63"/>
    </row>
    <row r="43" spans="1:46" ht="14" x14ac:dyDescent="0.15">
      <c r="A43" s="67" t="s">
        <v>165</v>
      </c>
      <c r="B43" s="63"/>
      <c r="C43" s="65" t="s">
        <v>434</v>
      </c>
      <c r="D43" s="63"/>
      <c r="E43" s="64">
        <v>2</v>
      </c>
      <c r="F43" s="63"/>
      <c r="G43" s="65" t="s">
        <v>456</v>
      </c>
      <c r="H43" s="65" t="s">
        <v>396</v>
      </c>
      <c r="I43" s="63"/>
      <c r="J43" s="65" t="s">
        <v>483</v>
      </c>
      <c r="K43" s="64">
        <v>2</v>
      </c>
      <c r="L43" s="65" t="s">
        <v>484</v>
      </c>
      <c r="M43" s="65" t="s">
        <v>320</v>
      </c>
      <c r="N43" s="65" t="s">
        <v>320</v>
      </c>
      <c r="O43" s="63"/>
      <c r="P43" s="63"/>
      <c r="Q43" s="64">
        <v>1</v>
      </c>
      <c r="R43" s="63"/>
      <c r="S43" s="63"/>
      <c r="T43" s="65" t="s">
        <v>394</v>
      </c>
      <c r="U43" s="63"/>
      <c r="V43" s="63"/>
      <c r="W43" s="63"/>
      <c r="X43" s="65" t="s">
        <v>363</v>
      </c>
      <c r="Y43" s="65" t="s">
        <v>485</v>
      </c>
      <c r="Z43" s="65" t="s">
        <v>486</v>
      </c>
      <c r="AA43" s="63"/>
      <c r="AB43" s="65" t="s">
        <v>423</v>
      </c>
      <c r="AC43" s="64">
        <v>0</v>
      </c>
      <c r="AD43" s="65" t="s">
        <v>430</v>
      </c>
      <c r="AE43" s="63"/>
      <c r="AF43" s="63"/>
      <c r="AG43" s="63"/>
      <c r="AH43" s="63"/>
      <c r="AI43" s="65" t="s">
        <v>346</v>
      </c>
      <c r="AJ43" s="65" t="s">
        <v>319</v>
      </c>
      <c r="AK43" s="64">
        <v>-1</v>
      </c>
      <c r="AL43" s="63"/>
      <c r="AM43" s="65" t="s">
        <v>346</v>
      </c>
      <c r="AN43" s="65" t="s">
        <v>328</v>
      </c>
      <c r="AO43" s="65" t="s">
        <v>487</v>
      </c>
      <c r="AP43" s="65" t="s">
        <v>328</v>
      </c>
      <c r="AQ43" s="63"/>
      <c r="AR43" s="63"/>
      <c r="AS43" s="63"/>
      <c r="AT43" s="63"/>
    </row>
    <row r="44" spans="1:46" ht="28" x14ac:dyDescent="0.15">
      <c r="A44" s="67" t="s">
        <v>93</v>
      </c>
      <c r="B44" s="63"/>
      <c r="C44" s="64">
        <v>1</v>
      </c>
      <c r="D44" s="63"/>
      <c r="E44" s="63"/>
      <c r="F44" s="63"/>
      <c r="G44" s="65" t="s">
        <v>387</v>
      </c>
      <c r="H44" s="65" t="s">
        <v>387</v>
      </c>
      <c r="I44" s="63"/>
      <c r="J44" s="64">
        <v>1</v>
      </c>
      <c r="K44" s="63"/>
      <c r="L44" s="65" t="s">
        <v>387</v>
      </c>
      <c r="M44" s="64">
        <v>1</v>
      </c>
      <c r="N44" s="63"/>
      <c r="O44" s="63"/>
      <c r="P44" s="63"/>
      <c r="Q44" s="63"/>
      <c r="R44" s="63"/>
      <c r="S44" s="63"/>
      <c r="T44" s="65" t="s">
        <v>488</v>
      </c>
      <c r="U44" s="63"/>
      <c r="V44" s="63"/>
      <c r="W44" s="63"/>
      <c r="X44" s="64">
        <v>-1</v>
      </c>
      <c r="Y44" s="65" t="s">
        <v>488</v>
      </c>
      <c r="Z44" s="64"/>
      <c r="AA44" s="63"/>
      <c r="AB44" s="64">
        <v>-1</v>
      </c>
      <c r="AC44" s="64">
        <v>1</v>
      </c>
      <c r="AD44" s="65" t="s">
        <v>344</v>
      </c>
      <c r="AE44" s="63"/>
      <c r="AF44" s="63"/>
      <c r="AG44" s="63"/>
      <c r="AH44" s="63"/>
      <c r="AI44" s="64">
        <v>2</v>
      </c>
      <c r="AJ44" s="65" t="s">
        <v>344</v>
      </c>
      <c r="AK44" s="65" t="s">
        <v>319</v>
      </c>
      <c r="AL44" s="63"/>
      <c r="AM44" s="64">
        <v>1</v>
      </c>
      <c r="AN44" s="64">
        <v>2</v>
      </c>
      <c r="AO44" s="65" t="s">
        <v>387</v>
      </c>
      <c r="AP44" s="65" t="s">
        <v>331</v>
      </c>
      <c r="AQ44" s="63"/>
      <c r="AR44" s="63"/>
      <c r="AS44" s="63"/>
      <c r="AT44" s="63"/>
    </row>
    <row r="45" spans="1:46" ht="28" x14ac:dyDescent="0.15">
      <c r="A45" s="67" t="s">
        <v>10</v>
      </c>
      <c r="B45" s="63"/>
      <c r="C45" s="65" t="s">
        <v>373</v>
      </c>
      <c r="D45" s="63"/>
      <c r="E45" s="64">
        <v>2</v>
      </c>
      <c r="F45" s="63"/>
      <c r="G45" s="64">
        <v>2</v>
      </c>
      <c r="H45" s="65" t="s">
        <v>489</v>
      </c>
      <c r="I45" s="63"/>
      <c r="J45" s="65" t="s">
        <v>344</v>
      </c>
      <c r="K45" s="65" t="s">
        <v>329</v>
      </c>
      <c r="L45" s="65" t="s">
        <v>320</v>
      </c>
      <c r="M45" s="65" t="s">
        <v>455</v>
      </c>
      <c r="N45" s="65" t="s">
        <v>490</v>
      </c>
      <c r="O45" s="63"/>
      <c r="P45" s="63"/>
      <c r="Q45" s="65" t="s">
        <v>491</v>
      </c>
      <c r="R45" s="65" t="s">
        <v>492</v>
      </c>
      <c r="S45" s="63"/>
      <c r="T45" s="65" t="s">
        <v>332</v>
      </c>
      <c r="U45" s="63"/>
      <c r="V45" s="64">
        <v>1</v>
      </c>
      <c r="W45" s="63"/>
      <c r="X45" s="64">
        <v>1</v>
      </c>
      <c r="Y45" s="64">
        <v>1</v>
      </c>
      <c r="Z45" s="64">
        <v>2</v>
      </c>
      <c r="AA45" s="63"/>
      <c r="AB45" s="64">
        <v>1</v>
      </c>
      <c r="AC45" s="65" t="s">
        <v>493</v>
      </c>
      <c r="AD45" s="64">
        <v>2</v>
      </c>
      <c r="AE45" s="63"/>
      <c r="AF45" s="63"/>
      <c r="AG45" s="63"/>
      <c r="AH45" s="63"/>
      <c r="AI45" s="65" t="s">
        <v>494</v>
      </c>
      <c r="AJ45" s="64">
        <v>1</v>
      </c>
      <c r="AK45" s="65" t="s">
        <v>397</v>
      </c>
      <c r="AL45" s="63"/>
      <c r="AM45" s="63"/>
      <c r="AN45" s="65" t="s">
        <v>319</v>
      </c>
      <c r="AO45" s="65" t="s">
        <v>320</v>
      </c>
      <c r="AP45" s="65" t="s">
        <v>495</v>
      </c>
      <c r="AQ45" s="63"/>
      <c r="AR45" s="63"/>
      <c r="AS45" s="63"/>
      <c r="AT45" s="63"/>
    </row>
    <row r="46" spans="1:46" ht="28" x14ac:dyDescent="0.15">
      <c r="A46" s="67" t="s">
        <v>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5" t="s">
        <v>496</v>
      </c>
      <c r="AH46" s="65" t="s">
        <v>496</v>
      </c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Betting Odds</vt:lpstr>
      <vt:lpstr>Match Breakdown</vt:lpstr>
      <vt:lpstr>Individual Breakdown</vt:lpstr>
      <vt:lpstr>Challenger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2021-08-08T15:13:39Z</dcterms:modified>
</cp:coreProperties>
</file>